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8_{6AF420BE-694B-4208-8303-555C0B8D8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основная" sheetId="1" r:id="rId1"/>
    <sheet name="Приложение - Рекомендации" sheetId="2" r:id="rId2"/>
  </sheets>
  <definedNames>
    <definedName name="_xlnm._FilterDatabase" localSheetId="0" hidden="1">'Форма основная'!$A$7:$P$64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1" l="1"/>
  <c r="I59" i="1"/>
  <c r="G53" i="1"/>
  <c r="G48" i="1"/>
  <c r="G44" i="1"/>
  <c r="G20" i="1"/>
  <c r="G13" i="1"/>
  <c r="G10" i="1"/>
  <c r="G58" i="1"/>
  <c r="G54" i="1"/>
  <c r="G47" i="1"/>
  <c r="G45" i="1"/>
  <c r="G43" i="1"/>
  <c r="G42" i="1"/>
  <c r="G26" i="1"/>
  <c r="H59" i="1"/>
  <c r="G59" i="1" l="1"/>
  <c r="J59" i="1"/>
  <c r="G72" i="1" l="1"/>
  <c r="G71" i="1"/>
  <c r="G70" i="1"/>
  <c r="G69" i="1"/>
  <c r="G68" i="1"/>
</calcChain>
</file>

<file path=xl/sharedStrings.xml><?xml version="1.0" encoding="utf-8"?>
<sst xmlns="http://schemas.openxmlformats.org/spreadsheetml/2006/main" count="547" uniqueCount="353">
  <si>
    <t>№</t>
  </si>
  <si>
    <t xml:space="preserve">Наименование мероприятия </t>
  </si>
  <si>
    <t>Предполагаемая форма участия (коллективная экспозиция, деловая миссия, иное)</t>
  </si>
  <si>
    <t>Всего</t>
  </si>
  <si>
    <t>4</t>
  </si>
  <si>
    <t>5</t>
  </si>
  <si>
    <t>6</t>
  </si>
  <si>
    <t>8</t>
  </si>
  <si>
    <t>Примечание:</t>
  </si>
  <si>
    <t>*** - - данные указываются в случае, если предполагается выставочная экспозиция (представляющая республику, предприятия Чувашии)</t>
  </si>
  <si>
    <t>Рекомендации по заполнению формы</t>
  </si>
  <si>
    <t>Рекомендуемый перечень:</t>
  </si>
  <si>
    <t>указать намеченный план текущего / факт прошлого года</t>
  </si>
  <si>
    <t>I группа - имиджевая</t>
  </si>
  <si>
    <t>II группа - практическая</t>
  </si>
  <si>
    <t>1) количество заключенных рамочных соглашений о сотрудничестве между субъектами госсектора (G2G, G2B)</t>
  </si>
  <si>
    <t>3) количество выступлений на публичных площадках представителей республики</t>
  </si>
  <si>
    <t>2) песещение мероприятия (экспозиции) первых лиц субъектов федерации и руководителей Госкорпораций,</t>
  </si>
  <si>
    <r>
      <rPr>
        <u/>
        <sz val="11"/>
        <color theme="1"/>
        <rFont val="Calibri"/>
        <family val="2"/>
        <charset val="204"/>
        <scheme val="minor"/>
      </rPr>
      <t>связанных с проведением конгрессно-выставочных мероприятий:</t>
    </r>
    <r>
      <rPr>
        <sz val="11"/>
        <color theme="1"/>
        <rFont val="Calibri"/>
        <family val="2"/>
        <charset val="204"/>
        <scheme val="minor"/>
      </rPr>
      <t xml:space="preserve"> указать перечень лиц</t>
    </r>
  </si>
  <si>
    <t>по п1)-6):</t>
  </si>
  <si>
    <t xml:space="preserve">2) количество и объем в стоимостном выражении заключенных соглашений (договоров) о сотрудничестве </t>
  </si>
  <si>
    <t>в сфере бизнеса и предпринимательства (B2B)</t>
  </si>
  <si>
    <t xml:space="preserve">5) количество протокольных деловых встреч представителей Чувашии (включая бизнес) </t>
  </si>
  <si>
    <t>4) количество официальных деловых встреч членов Кабмина Чувашии (включая непротокольных)</t>
  </si>
  <si>
    <t>6) количество отзывов в гостевой книге деловых (выставочных) экспозиций (при наличии)</t>
  </si>
  <si>
    <t>**** - рекомендуемый перечень в приложении (см лист Приложение - Рекомендации)</t>
  </si>
  <si>
    <t>Колонка: Обоснование (целесообразность) участия (цели участия, планируемые обсчитываемые результаты и эффекты)</t>
  </si>
  <si>
    <t>Данные по планируемым затратам</t>
  </si>
  <si>
    <t>с количеством достигаемого эффекта по показателям I и II группы.</t>
  </si>
  <si>
    <t>Рекомендуется увеличивать эффективность затрат бюджета путем сопоставления объемов затрат</t>
  </si>
  <si>
    <t>возможного согласования.</t>
  </si>
  <si>
    <t xml:space="preserve">При этом отсутствие данных по показателям прошлых лет будет считаться понижающим фактором для </t>
  </si>
  <si>
    <t>Наличие иных дополнительных показателей и аргументов целесообразности</t>
  </si>
  <si>
    <t>3) песещение мероприятия (экспозиции) первых лиц субъектов федерации и руководителей Госкорпораций,</t>
  </si>
  <si>
    <t xml:space="preserve">1) рейтинг конресно-выстовочного мероприятия, определяемый исходя из его наличия в федеральном </t>
  </si>
  <si>
    <t>Наименование организатора мероприятия
на федеральном / региональном уровне</t>
  </si>
  <si>
    <t>перечне, публикуемых на сайте Росконгресса; общее количество участников (за прошлые периоды);</t>
  </si>
  <si>
    <r>
      <t>(регионального, федерального, международного уровня)</t>
    </r>
    <r>
      <rPr>
        <sz val="11"/>
        <color theme="1"/>
        <rFont val="Calibri"/>
        <family val="2"/>
        <charset val="204"/>
        <scheme val="minor"/>
      </rPr>
      <t>: указать намеченный план текущего / факт прошлого года</t>
    </r>
  </si>
  <si>
    <t>4) влияние на повышение узнаваемости республики: количество публикаций, сюжетов в СМИ о республике</t>
  </si>
  <si>
    <t>Коллективная экспозиция, организация конгрессного пространства (оснащение  конференц-залов)</t>
  </si>
  <si>
    <t>Чебоксарский экономический форум</t>
  </si>
  <si>
    <t>Конкурс на лучшего оператора аппаратно-машинного доения</t>
  </si>
  <si>
    <t xml:space="preserve">Слет фермеров Чувашской Республики </t>
  </si>
  <si>
    <t xml:space="preserve">День работника сельского хозяйства и перерабатывающей промышленности </t>
  </si>
  <si>
    <t>Международный фестиваль фейерверков "Асамат"</t>
  </si>
  <si>
    <t>XXVII международный балетный фестиваль</t>
  </si>
  <si>
    <t>XXXIII Международный оперный фестиваль имени М.Д. Михайлова</t>
  </si>
  <si>
    <t>XVI Чебоксарский международный кинофестиваль</t>
  </si>
  <si>
    <t>Всего 2023 год</t>
  </si>
  <si>
    <t>Фонд "Росконгресс"</t>
  </si>
  <si>
    <t>Минэкономразвития Чувашии</t>
  </si>
  <si>
    <t>Минкультуры Чувашии</t>
  </si>
  <si>
    <t>АУ "Республиканский центр народного творчества "ДК тракторостроителей" Минкультуры Чувашии</t>
  </si>
  <si>
    <t>июль 2023 г.</t>
  </si>
  <si>
    <t>Госпрограмма Чувашской Республики "Экономическое развитие Чувашской Республики"</t>
  </si>
  <si>
    <t xml:space="preserve">Постановление Кабинета Министров Чувашской Республики от 26 октября 2018 г. № 434 "О государственной программе Чувашской Республики "Развитие культуры" </t>
  </si>
  <si>
    <t xml:space="preserve">Государственная программа Чувашской Республики № 433 от 26.10.2018 «Развитие сельского хозяйства и регулирование рынка сельскохозяйственной продукции, сырья и продовольствия Чувашской Республики»Мероприятие 
2.1. Организация конкурсов, выставок и ярмарок с участием организаций агропромышленного комплекса </t>
  </si>
  <si>
    <t> 0,00</t>
  </si>
  <si>
    <t>0,00 </t>
  </si>
  <si>
    <t>Коллективная экспозиция</t>
  </si>
  <si>
    <t xml:space="preserve">Экспозиция </t>
  </si>
  <si>
    <t xml:space="preserve">Форум </t>
  </si>
  <si>
    <t>иное</t>
  </si>
  <si>
    <t>Уникальный форум, посвященный классическому и современному театральному искусству. Миссия - сохранение и возраждение лучших традиций репертуарного театра, укрепление национальной культуры в целом и театрального искусства в частности</t>
  </si>
  <si>
    <t xml:space="preserve">Уникальный форум, посвященный классическому и современному театральному искусству. Миссия - сохранение и возраждение лучших традиций репертуарного театра, укрепление национальной культуры в целом и театрального искусства в частности  </t>
  </si>
  <si>
    <t>Концерт</t>
  </si>
  <si>
    <t>Групповое участие</t>
  </si>
  <si>
    <t>Перечень выставочно-ярмарочных и конгрессных мероприятий, проводимых при поддержке Кабинета Министров Чувашской Республики, на 2023 год</t>
  </si>
  <si>
    <t xml:space="preserve">Международная  промышленная  выставка ИННОПРОМ-2023 </t>
  </si>
  <si>
    <t>3-й российский туристический форум "Путешествуй"</t>
  </si>
  <si>
    <t>Фонд Росконгресс при поддержке Русского географического общества</t>
  </si>
  <si>
    <t xml:space="preserve">Минэкономразвития Чувашии, АУ "Агентство по развитию туризма" Минэкономразвития Чувашии </t>
  </si>
  <si>
    <t>Коллективная экспозиция предприятий туриндустрии Чувашии</t>
  </si>
  <si>
    <t>20 кв.м</t>
  </si>
  <si>
    <t>Продвижение туристического потенциала Чувашии. Повышение турпотока в республику.</t>
  </si>
  <si>
    <t>Ассоциация "Народные художественные промыслы России", АО "Экспоцентр"</t>
  </si>
  <si>
    <t>Коллективная экспозиция ремесленников</t>
  </si>
  <si>
    <t>Продвижение ремесленной рподукции Чувашии</t>
  </si>
  <si>
    <t>Заключение в краткосрочной и долгосрочной перспективах
соглашений и контрактов на сумму более 100 млн руб.</t>
  </si>
  <si>
    <t>&gt;100 организации</t>
  </si>
  <si>
    <t>8 организаций</t>
  </si>
  <si>
    <t>128 (2 этажа)</t>
  </si>
  <si>
    <t>10 организаций</t>
  </si>
  <si>
    <t>85 организаций АПК</t>
  </si>
  <si>
    <t>в зависимости от поданных заявок</t>
  </si>
  <si>
    <t xml:space="preserve">1-ый Открытый чемпионат России по обрезке копыт крупного рогатого скота </t>
  </si>
  <si>
    <t>22-24 июня 2023 г.</t>
  </si>
  <si>
    <t>Иное</t>
  </si>
  <si>
    <t>11 предприятий</t>
  </si>
  <si>
    <t>3 предприятия</t>
  </si>
  <si>
    <t>около 30 участников с выставочными стендами</t>
  </si>
  <si>
    <t>60 организаций АПК</t>
  </si>
  <si>
    <t>10 организаций АПК</t>
  </si>
  <si>
    <t>15 организаций АПК</t>
  </si>
  <si>
    <t xml:space="preserve">Республиканский ресторанный фестиваль </t>
  </si>
  <si>
    <t xml:space="preserve">Имиджевая: посещение мероприятия руководителями организаций сферы общественного питания; повышение интереса к  национальной кухне и культурным традициям жиителей и гостей региона, выявление национальных блюд,  интересных и привлекательных для туристов. Практическая: повышения уровня профессионализма кадров; формирование меню  ресторанного бизнеса для првилечсения туристов в регион,  обеспечение  обмена опытом работы; реалицация творческих идей, повышение туристического имиджа республики </t>
  </si>
  <si>
    <t>Не менее 25 участников сферы общественного питания</t>
  </si>
  <si>
    <t>Цель мероприятия - выявление достижений и лучших практик разноформатной торговли в Чувашской Республике и достойное представление Чувашии на всероссийском конкурсе «Торговля России». Победители республиканского конкурса примут участие во всероссийском конкурсе «Торговля России», что способствует повышению туристической привлекательности региона.</t>
  </si>
  <si>
    <t>Не менее 50 предприятий торговли  Чувашской Республики</t>
  </si>
  <si>
    <t>Республиканский гастрономический фествиаль "Вкусы Чувашии"</t>
  </si>
  <si>
    <t xml:space="preserve"> В рамках Фестиваля планируется проведение конкурсов и выставки национальной чувашской кухни,  мастер - классы по приготовлению национальных блюд, детские мастер-классы, дегустация блюд чувашской кухни, дефиле чувашских национальных костюмов.         Эффект от мероприятия: популяризация сферы общественного питания в сельской местности, повышение профессионального мастерства работников сферы общественного питания, популяризация чувашской кухни и сохранение культурных традиций, объединение сельских территорий республики, увеличение туристического потока в сельские территории.</t>
  </si>
  <si>
    <t>18 районных потребительских обществ республики.</t>
  </si>
  <si>
    <t>Подпрограмма «Совершенствование потребительского рынка и системы защиты прав потребителей» государственной программы Чувашской Республики «Экономическое развитие Чувашской Республики», утвержденной постановлением Кабинета Министров Чувашской Республики от 5 декабря 2018 г. № 496. п. 4.3 "Организация межрегиональных, республиканских фестивалей и конкурсов среди работников и организаций сферы потребительского рынка и услуг"</t>
  </si>
  <si>
    <t>Фестиваль индустрии красоты</t>
  </si>
  <si>
    <t>Имиджевая: посещение мероприятия руководителями организаций сферы индустрии красоты; повышение интереса к  искусству индустрии красоты жителей и гостей региона. Практическая: повышения уровня профессионализма кадров; обеспечение  обмена опытом работы; реалицация творческих идей и проектов.</t>
  </si>
  <si>
    <t>не менее 20 специалистов-мастеров сферы индустрии красоты</t>
  </si>
  <si>
    <t>Выставка товаров производителей Чувашской Республики в рамках торгово-закупочной сессии "День поставщика"</t>
  </si>
  <si>
    <t>Эффект от мероприятия: популяризация сферы общественного питания в сельской местности, повышение профессионального мастерства работников сферы общественного питания, популяризация чувашской кухни и сохранение культурных традиций, объединение сельских территорий республики, увеличение туристического потока в сельские территории.</t>
  </si>
  <si>
    <t>не менее 20 товаропроизводителей Чувашской Республики</t>
  </si>
  <si>
    <t xml:space="preserve">Уникальный форум, посвященный пространственному развитию Чебоксарской агломерации. Экспозиция </t>
  </si>
  <si>
    <t>Стратегия пространственного развития - Чебоксарский агламерационный клстер</t>
  </si>
  <si>
    <t>Фонд ДОМ РФ</t>
  </si>
  <si>
    <t>Межрегиональный фестиваль детских и юношеских медиапроектов "МедиаВзлет"</t>
  </si>
  <si>
    <t>Государственная программа Чувашской Республики "Цифровое общество Чувашии"</t>
  </si>
  <si>
    <t>Мастер-классы для детей</t>
  </si>
  <si>
    <t>Форум Земляков</t>
  </si>
  <si>
    <t>Фестиваль</t>
  </si>
  <si>
    <t xml:space="preserve">Консолидация творческого, научного и экономического потенциала Чувашской Республики с сообществами земляков и чувашских диаспор для культурного, духовного и экономического развития
</t>
  </si>
  <si>
    <t>Министерство связи и информатизации Республики Беларусь</t>
  </si>
  <si>
    <t>коллективная экспозиция представителей ИТ-компаний Чувашии, деловая миссия, заключение соглашений</t>
  </si>
  <si>
    <t>Взаимодействие с ИТ-компаниями и государственными учреждениями Республики Беларусь, выступление представителей Чувашии на официальных мероприятиях форума, проведение официальных встреч с Правительством Республики Беларусь, встречи ИТ-компаний Чувашии с бизнес-компаниями Беларуси</t>
  </si>
  <si>
    <t>500 человек</t>
  </si>
  <si>
    <t>Продвижение продукции чувашских производителей</t>
  </si>
  <si>
    <t>Ожидаемый результат</t>
  </si>
  <si>
    <t>Минпромэнерго Чувашии</t>
  </si>
  <si>
    <t>в том чсиле:</t>
  </si>
  <si>
    <t>ФБ</t>
  </si>
  <si>
    <t xml:space="preserve">РБ </t>
  </si>
  <si>
    <t>ВБ</t>
  </si>
  <si>
    <t>3</t>
  </si>
  <si>
    <t>7</t>
  </si>
  <si>
    <t xml:space="preserve">Минэкономразвития Чувашии, АНО «Агентство инвестиционного развития Чувашии» </t>
  </si>
  <si>
    <t>Минпромторг России</t>
  </si>
  <si>
    <t>Минсельхоз Чувашии</t>
  </si>
  <si>
    <t xml:space="preserve">Минсельхоз Чувашии, КФХ Тимофеева Ю. А., 
ООО «ЧебоМилк»
</t>
  </si>
  <si>
    <t>Слет агроволонтеров "Лучшие на селе"</t>
  </si>
  <si>
    <t>Минсельхоз России</t>
  </si>
  <si>
    <t>июль 2023  г.</t>
  </si>
  <si>
    <t>апрель 2023 г.</t>
  </si>
  <si>
    <t>август 2023 г.</t>
  </si>
  <si>
    <t>Минкультуры Чувашии, АУ "Чувашский государтсвенный театр оперы и балета" Минкультуры Чувашии</t>
  </si>
  <si>
    <t>Фонд ДОМ.РФ, Минстрой Чувашии</t>
  </si>
  <si>
    <t>Минкультуры Чувашии, БУ "Симфоническая капелла" Минкультуры Чувашии</t>
  </si>
  <si>
    <t>Минкультуры Чувашии, АУ "Чувашская государственная филармония" Минкультуры Чувашии</t>
  </si>
  <si>
    <t>Минстрой Чувашии, АНО "Институт территориального развития"</t>
  </si>
  <si>
    <t>Минцифры Чувашии</t>
  </si>
  <si>
    <t>октябрь  2023  г.</t>
  </si>
  <si>
    <t>Заключение в краткосрочной и долгосрочной перспективах
соглашений и контрактов на сумму более 100 млн рублей</t>
  </si>
  <si>
    <t>Обоснование (целесообразность) участия****</t>
  </si>
  <si>
    <r>
      <t xml:space="preserve">Предполагаемый размер выставочных экспозиций, оплачиваемых </t>
    </r>
    <r>
      <rPr>
        <b/>
        <u/>
        <sz val="10"/>
        <rFont val="Times New Roman"/>
        <family val="1"/>
        <charset val="204"/>
      </rPr>
      <t xml:space="preserve">из бюджетных средств </t>
    </r>
    <r>
      <rPr>
        <b/>
        <sz val="10"/>
        <rFont val="Times New Roman"/>
        <family val="1"/>
        <charset val="204"/>
      </rPr>
      <t>(кв.м.)***</t>
    </r>
  </si>
  <si>
    <t>г. Чебоксары, Чувашский государственный театр оперы и балета,
18-21 апреля  
2023 г.</t>
  </si>
  <si>
    <t>Минэкономразвития Чувашии, АНО «Агентство инвестиционного развития Чувашии»</t>
  </si>
  <si>
    <t>Минпромэнерго Чувашии, АУ "Центр энергосбережения" Минпромэнерго Чувашии</t>
  </si>
  <si>
    <t>Минпромторг России (по согласованию), Минэнерго России (по согласованию), Минпромэнерго Чувашии, Ассоциация "ИнТЭК", Центр кластерного развития</t>
  </si>
  <si>
    <t>** - данные формируются либо на основе коммерческих предложений, либо на основе предварительной оценке по данным прошлых лет</t>
  </si>
  <si>
    <t xml:space="preserve">г.Екатеринбург, июль 2023 г.  </t>
  </si>
  <si>
    <t>г. Санкт-Петербург, 
14-17 июня 2023 г.</t>
  </si>
  <si>
    <t xml:space="preserve">Чебоксары, площадка "Контур", 3-4 марта 2023 г.  </t>
  </si>
  <si>
    <t>1.</t>
  </si>
  <si>
    <t>2.</t>
  </si>
  <si>
    <t>Российско-Таджикистанский деловой форум</t>
  </si>
  <si>
    <t xml:space="preserve">Таджикистан, г.Душанбе 
2-3 марта 2023 г. 
</t>
  </si>
  <si>
    <t>Минэкономразвития России</t>
  </si>
  <si>
    <t xml:space="preserve">Выставка «ИННОПРОМ. Центральная Азия» </t>
  </si>
  <si>
    <t xml:space="preserve">Узбекистан, г.Ташкент  
24-26 апреля
2023 г.
</t>
  </si>
  <si>
    <t>3.</t>
  </si>
  <si>
    <t xml:space="preserve">Московская область, г.Кубинка, 
август 2023 г. </t>
  </si>
  <si>
    <t>г. Москва, МВЦ «Крокус Экспо», павильон 1, 
16-18 марта 2023 г.</t>
  </si>
  <si>
    <t>4.</t>
  </si>
  <si>
    <t>Минэкономразвития Чувашии,                              АУ "Агентство по развитию туризма и индустрии гостеприимства"</t>
  </si>
  <si>
    <t>Участники</t>
  </si>
  <si>
    <t>5.</t>
  </si>
  <si>
    <t xml:space="preserve">Федеральное агентство по туризму </t>
  </si>
  <si>
    <t>г.Чебоксары, районы и города Чувашии, 
23-24 июня 2023 г.</t>
  </si>
  <si>
    <t xml:space="preserve"> г. Чебоксары, ноябрь 2023 г.</t>
  </si>
  <si>
    <t>г. Москва,
5-8 октября 2023 г.</t>
  </si>
  <si>
    <r>
      <t xml:space="preserve">г.Чебоксары, Московский проспект, д. </t>
    </r>
    <r>
      <rPr>
        <sz val="10"/>
        <rFont val="Times New Roman"/>
        <family val="1"/>
        <charset val="204"/>
      </rPr>
      <t>1,
3-12 ноября 2023 г.</t>
    </r>
  </si>
  <si>
    <t>г. Санкт-Петербург,
26-29 июля 2023 г.</t>
  </si>
  <si>
    <t>г.Чебоксары, октябрь 2023  г.</t>
  </si>
  <si>
    <t xml:space="preserve">АУ "Агентство по развитию туризма" Минэкономразвития Чувашии , АУ "Музейно-туристический центр" города Чебоксары, ремесленники, санатории Чувашии </t>
  </si>
  <si>
    <t xml:space="preserve">Государственная программа Чувашской Республики "Развитие туризма и индустрии гостеприимства" </t>
  </si>
  <si>
    <t>Место проведения мероприятия, период, даты проведения*</t>
  </si>
  <si>
    <t xml:space="preserve">Ядринский район, 
10 августа 2023 г. </t>
  </si>
  <si>
    <t>6.</t>
  </si>
  <si>
    <t>7.</t>
  </si>
  <si>
    <t xml:space="preserve">г. Москва, Экспоцентр, Краснопресненская набережная, 14, 
16-18 марта 2023 г.  </t>
  </si>
  <si>
    <t>Государственная программа Чувашской Республики "Экономическое развитие Чувашской Республики"</t>
  </si>
  <si>
    <t>АУ "РБИ" Минэкномразвития Чувашии, АУ "Агентство по развитию туризма" Минэкономразвития Чувашии, ремесленники, мастера НХП</t>
  </si>
  <si>
    <t xml:space="preserve">АУ "Агентство по развитию туризма" Минэкономразвития Чувашии , АУ "Музейно-туристический центр" г. Чебоксары, ремесленники, санатории Чувашии </t>
  </si>
  <si>
    <t>8.</t>
  </si>
  <si>
    <t>г. Чебоксары, 
23-24 июня 2023 г.</t>
  </si>
  <si>
    <t xml:space="preserve">г.Москва, 
13-16 июля 2023 г. </t>
  </si>
  <si>
    <t>9.</t>
  </si>
  <si>
    <t xml:space="preserve">Янтиковский р-н, 
26-28 мая 2023 г. </t>
  </si>
  <si>
    <t>Республика Беларусь, г.Минск, пр.Победителей, 111А, 
18-21 апреля 2023 г.</t>
  </si>
  <si>
    <t xml:space="preserve">г. Чебоксары, 
ноябрь 2023 г. </t>
  </si>
  <si>
    <t>10.</t>
  </si>
  <si>
    <t>11.</t>
  </si>
  <si>
    <t>Петербургский международный экономический форум</t>
  </si>
  <si>
    <t>12.</t>
  </si>
  <si>
    <t xml:space="preserve">г. Москва, ВДНХ,
8-11 июня 2023 г. </t>
  </si>
  <si>
    <t>13.</t>
  </si>
  <si>
    <t>14.</t>
  </si>
  <si>
    <t>15.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</si>
  <si>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</si>
  <si>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</si>
  <si>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 xml:space="preserve">Государственная программа Чувашской Республики "Развитие культуры" </t>
  </si>
  <si>
    <t>Государственная программа Чувашской Республики "Развитие промышленности и инновационная экономика"</t>
  </si>
  <si>
    <t>16.</t>
  </si>
  <si>
    <t>17.</t>
  </si>
  <si>
    <t>Межрегиональная выставка "Регионы - сотрудничество без границ"</t>
  </si>
  <si>
    <t>Участие в коллективном стенде регинов РФ</t>
  </si>
  <si>
    <t>18.</t>
  </si>
  <si>
    <t>19.</t>
  </si>
  <si>
    <t>20.</t>
  </si>
  <si>
    <t>г. Чебоксары, 
24 июня 2023 г.</t>
  </si>
  <si>
    <t>21.</t>
  </si>
  <si>
    <t>АУ "Республиканский центр народного творчества", ДК тракторостроителей" Минкультуры Чувашии</t>
  </si>
  <si>
    <t>6-я международная выставка медицинских и оздоровительных услуг, технологий оздоровления и лечения в России и за рубежом "MedTravelExpo. Санатории. Курорты. Медицинские центры"</t>
  </si>
  <si>
    <t>Государственная Дума ФС РФ, Минздрав России и АО «Экспоцентр»</t>
  </si>
  <si>
    <t>4-7 декабря 2023 г., г. Москва, ЦВК «Экспоцентр»</t>
  </si>
  <si>
    <t>Минздрав Чувашии, Ассоциация «Союз медицинских работников Чувашской Республики»</t>
  </si>
  <si>
    <t xml:space="preserve">Коллективная экспозиция </t>
  </si>
  <si>
    <t>13 ведущих медицинских организаций</t>
  </si>
  <si>
    <t>22.</t>
  </si>
  <si>
    <t>23.</t>
  </si>
  <si>
    <t>24.</t>
  </si>
  <si>
    <t>Государственная программа Чувашской Республики «Развитие промышленности и инновационная экономика"</t>
  </si>
  <si>
    <t>25.</t>
  </si>
  <si>
    <t>Государственная программа Чувашской Республики «Экономическое развитие Чувашской Республики»</t>
  </si>
  <si>
    <t xml:space="preserve">26-29 мая 2023 г. </t>
  </si>
  <si>
    <t>27.</t>
  </si>
  <si>
    <t>28.</t>
  </si>
  <si>
    <t>29.</t>
  </si>
  <si>
    <t>30.</t>
  </si>
  <si>
    <t>31.</t>
  </si>
  <si>
    <t>32.</t>
  </si>
  <si>
    <t xml:space="preserve">г. Чебоксары, Президентский бульвар, д. 9,
октябрь 2023 г.              </t>
  </si>
  <si>
    <t>33.</t>
  </si>
  <si>
    <t>34.</t>
  </si>
  <si>
    <t>35.</t>
  </si>
  <si>
    <t>36.</t>
  </si>
  <si>
    <t>37.</t>
  </si>
  <si>
    <t>38.</t>
  </si>
  <si>
    <t>Выставка является крупнейшим в России специализированным конгрессно-выставочным проектом, направленным на развитие медицинского и оздоровительного туризма, и проводится в рамках Международного научно-практического форума «Российская неделя здравоохранения». Основной целью проведения «MedTravelExpo. Санатории. Курорты. Медицинские центры» является содействие реализации национальных проектов «Здравоохранение», «Демография», «Туризм и индустрия гостеприимства» и федерального проекта «Развитие экспорта медицинских услуг»</t>
  </si>
  <si>
    <r>
      <t xml:space="preserve">г.Чебоксары, Московский проспект, д. 1, </t>
    </r>
    <r>
      <rPr>
        <sz val="10"/>
        <rFont val="Times New Roman"/>
        <family val="1"/>
        <charset val="204"/>
      </rPr>
      <t xml:space="preserve">
31 марта - 9 апреля 2023 г.
</t>
    </r>
  </si>
  <si>
    <t>Официальный визит делегации Чувашской Республики</t>
  </si>
  <si>
    <t>Участие Председателя Правительства РФ М.Мишустина</t>
  </si>
  <si>
    <t>Подписание соглашений</t>
  </si>
  <si>
    <t>ОИВ, предприятия республики</t>
  </si>
  <si>
    <t xml:space="preserve">Минцифры Чувашии, </t>
  </si>
  <si>
    <t xml:space="preserve">Госпрограмма Чувашской Республики  "Развитие здравоохранения", 
</t>
  </si>
  <si>
    <t>9</t>
  </si>
  <si>
    <t>10</t>
  </si>
  <si>
    <t>Государственная программа Чувашской Республики "Экономическое развитие Чувашской Республики", подпрограмма развитие МСП ЧР, Организация выставок (мероприятие 4.2)</t>
  </si>
  <si>
    <t>Минобороны России</t>
  </si>
  <si>
    <t>Международная туристическая выставка "МИТТ-2023"</t>
  </si>
  <si>
    <t>Гастрономический фестиваль "Вкусы России"</t>
  </si>
  <si>
    <t>Экономический форум  "Россия – Африка"</t>
  </si>
  <si>
    <t>Всероссийский фестиваль "Зеленое золото России – 2023"</t>
  </si>
  <si>
    <t>Международный военно-технический форум "Армия-2023"</t>
  </si>
  <si>
    <t>Республиканский конкурс "Торговля Чувашии" и торжественное мероприятие,  посвященное Дню работника торговли</t>
  </si>
  <si>
    <t xml:space="preserve">XV Республиканская выставка-демонстрация "День поля - 2023" </t>
  </si>
  <si>
    <t xml:space="preserve">XXV Российская агропромышленная выставка "Золотая осень - 2023" </t>
  </si>
  <si>
    <t xml:space="preserve">III Международный фестиваль "Созвездие земляков" </t>
  </si>
  <si>
    <t>XV Межрегиональная отраслевая выставка "Картофель - 2023"</t>
  </si>
  <si>
    <t>Выставка-ярмарка "Ладья"</t>
  </si>
  <si>
    <t>Форум "URBANкасы"</t>
  </si>
  <si>
    <t>XXXI Всероссийский фестиваль народного творчества "Родники России"</t>
  </si>
  <si>
    <t>Утвержденный объем финансирования**
(рублей)</t>
  </si>
  <si>
    <t>7.1</t>
  </si>
  <si>
    <t>7.2</t>
  </si>
  <si>
    <t>7.3</t>
  </si>
  <si>
    <t>VI Международная научно-практическая конференция "Релейная защита и автоматизация электроэнергетических систем России» и выставка "РЕЛАВЭКСПО - 2023"</t>
  </si>
  <si>
    <t xml:space="preserve">* - указываются точные даты либо примерный период </t>
  </si>
  <si>
    <t xml:space="preserve">
Инициатор (заказчик) мероприятия </t>
  </si>
  <si>
    <t>Государственная программа Чувашской Республики, в рамках которой будет обеспечен целевой характер бюджетных затрат</t>
  </si>
  <si>
    <t>г. Чебоксары, 
20 августа 2023 г.</t>
  </si>
  <si>
    <t>г.Чебоксары,
23 июня 2023 г.</t>
  </si>
  <si>
    <t>XXIX Международная специализированная выставка ТИБО-2023</t>
  </si>
  <si>
    <t>Продвижение продукции АПК на рынки РФ, зарубежные рынки</t>
  </si>
  <si>
    <t>создание коммуникационно-познавательной среды, способствующей сплочению и объединению усилий сельской молодежи и всех заинтересованных лиц в развитии агроволонтерства во всех муниципальных образованиях региона, популяризация добровольческой деятельности, формирование новых региональных проектов в волонтерской, патриотической и просветительской направленности.</t>
  </si>
  <si>
    <t>заинтеросованность молодежи в агроволнтерстве</t>
  </si>
  <si>
    <t>май-июнь 2023 г.</t>
  </si>
  <si>
    <t>выявление лучшего по профессии среди мастеров машинного доения коров для участия в всероссийском конкурсе операторов машинного доения</t>
  </si>
  <si>
    <t>участие в всероссйском конкурсе операторов машинного доения</t>
  </si>
  <si>
    <t>специалисты сельскохозяйственных орагнизаций и крестьянских фермерских хозяйств Чувашской Республики</t>
  </si>
  <si>
    <t>повышение престижа квалифицированного труда в отрасли
ветеринарии, выявление, пропаганда, повсеместное внедрение передовых способов
профилактической обрезки и оздоровления копытец коров, распространение опыта лучших
ветеринаров-ортопедов Чувашии, содействие в привлечении молодежи для обучения и
трудоустройства по данной профессии.</t>
  </si>
  <si>
    <t>выявление лучшего ветерина-ортопеда России</t>
  </si>
  <si>
    <t>специалисты сельскохозяйственных орагнизаций и крестьянских фермерских хозяйств Российской Федерации</t>
  </si>
  <si>
    <t>Продвижение продукции местных товаропроизводителей на российские рынки</t>
  </si>
  <si>
    <t>В целях эффективного развития агропромышленного комплекса, освоения новых технологий в растениеводстве</t>
  </si>
  <si>
    <t>заключение соглашений, подписание договоров на приобретение с/х техники и оборудования, семян, средств защиты растений, минеральных удобрений, применение и использование передовых технологий в хозяйствах</t>
  </si>
  <si>
    <t>обмен фермерским опытом, продвижение фермерской продукции</t>
  </si>
  <si>
    <t>подписание соглашений</t>
  </si>
  <si>
    <t>пропаганда достижений отечественной пиво - безалкогольной отрасли пищевой промышленности, повышение конкурентоспособности выпускаемой продукции и поддержка крафтового пивоварения как искусства, импортозамещение</t>
  </si>
  <si>
    <t>развитие агротуризма на территории Чувашской Республики</t>
  </si>
  <si>
    <t>Решение актуальных вопросов, связанных с
современным состоянием и дальнейшим развитием разных направлений
аграрной сферы</t>
  </si>
  <si>
    <t>подписание соглашений, подведение итогов развития сельскохозяйственной отрасли за год</t>
  </si>
  <si>
    <t>обмен опытом и мнениями о практике и тенденциях развития аграрного сектора  в Чувашской Республики</t>
  </si>
  <si>
    <t>подведение итогов сельского хозяйства республики</t>
  </si>
  <si>
    <t>Необходимый объем финансирования в случае уточнения республиканского бюджета</t>
  </si>
  <si>
    <t>-</t>
  </si>
  <si>
    <t>5 организаций IT-отрасли Чувашской Республики</t>
  </si>
  <si>
    <t>5 промышленных предприятий Чувашской Республики</t>
  </si>
  <si>
    <t>Утвержден протоколом заседания Совета 
по выставочно-ярмарочной деятельности 
от 26 февраля 2023 г. № П08-ДК-1</t>
  </si>
  <si>
    <t>АНО "ЦЭП"</t>
  </si>
  <si>
    <t>International Food Exhibition 2023</t>
  </si>
  <si>
    <t>г. Гуанчжоу, Китай, 09-11 июня 2023 г.</t>
  </si>
  <si>
    <t xml:space="preserve">CPM. ПРЕМЬЕРА МОДЫ В МОСКВЕ-2023. ОСЕНЬ - 40-я международная выставка мужской, женской, детской одежды, белья, свадебной моды и аксессуаров </t>
  </si>
  <si>
    <t>г. Москва, 29-31 августа 2023 г.</t>
  </si>
  <si>
    <t>г. Алматы, Казахстан, 6-8 сентября 2023 г.</t>
  </si>
  <si>
    <t xml:space="preserve">KazBuild-2023 - 29-я казахстанская международная строительная и интерьерная выставка </t>
  </si>
  <si>
    <t xml:space="preserve">CJF – ДЕТСКАЯ МОДА-2023. Осень - 30-я международная выставка «Детская и юношеская мода» </t>
  </si>
  <si>
    <t>г. Москва, 26-28 сентября 2023 г.</t>
  </si>
  <si>
    <t>г. Алматы, Казахстан, 17-19 октября 2023 г.</t>
  </si>
  <si>
    <t xml:space="preserve">POWEREXPO ALMATY 2023 - 21-я Казахстанская Международная Выставка «Энергетика, Электротехника и Энергетическое машиностроение»  </t>
  </si>
  <si>
    <t>МЕБЕЛЬ-2023 - 34-я Международная выставка «Мебель, фурнитура и обивочные материалы»</t>
  </si>
  <si>
    <t>г. Москва, 20-24 ноября 2023 г.</t>
  </si>
  <si>
    <t>Международная специализированная выставка «Безопасность и Охрана труда» (БИОТ 2023)</t>
  </si>
  <si>
    <t>г. Москва ,5-7 декабря 2023 г.</t>
  </si>
  <si>
    <t>26.</t>
  </si>
  <si>
    <t>39.</t>
  </si>
  <si>
    <t>40.</t>
  </si>
  <si>
    <t>41.</t>
  </si>
  <si>
    <t>42.</t>
  </si>
  <si>
    <t>43.</t>
  </si>
  <si>
    <t>44.</t>
  </si>
  <si>
    <t>45.</t>
  </si>
  <si>
    <t>«Акселерация субъектов малого и среднего предпринимательства», входящего в состав национального проекта «Малое и среднее предпринимательство и поддержка индивидуальной предпринимательской инициативы»</t>
  </si>
  <si>
    <t>Коллективный стенд</t>
  </si>
  <si>
    <t>Содействие выходу субъектов малого и среднего предпринимательства Чувашии на внешние рынки</t>
  </si>
  <si>
    <t>Субъекты малого и среднего предпринимательства Чувашской Республики</t>
  </si>
  <si>
    <t>ИНЛЕГМАШ-2023 - 22-я Международная выставка оборудования для текстильной и легкой промышленности</t>
  </si>
  <si>
    <t>г. Москва (РОССИЯ) с 13.03.23 по 16.03.23</t>
  </si>
  <si>
    <t>Индивидуальный стенд</t>
  </si>
  <si>
    <t>MODERN BAKERY MOSCOW | CONFEX 2023 Международная специализированная выставка для хлебопекарного и кондитерского рынков</t>
  </si>
  <si>
    <t>г. Москва (РОССИЯ) с 21.03.23 по 24.03.23</t>
  </si>
  <si>
    <t>InterFood Azerbaijan - 28-я Азербайджанская Международная Выставка «Пищевая Промышленность»</t>
  </si>
  <si>
    <t>г. Баку (АЗЕРБАЙДЖАН) с 17.05.23 по 19.05.23</t>
  </si>
  <si>
    <t>Caspian Event Organisers OOO</t>
  </si>
  <si>
    <t>22-я универсальная региональная торгово-промышленная выставка Армения EXPO 2023</t>
  </si>
  <si>
    <t>г. Ереван (АРМЕНИЯ) с 15.09.23 по 17.09.23</t>
  </si>
  <si>
    <t>Gulfhost 2023 - выставка гостиничного оборудования и продуктов питания</t>
  </si>
  <si>
    <t>г. Дубай (ОАЭ) с 07.11.23 по 09.11.23</t>
  </si>
  <si>
    <t>ТОО «Iteca»</t>
  </si>
  <si>
    <t>LOGOS EXPO Center</t>
  </si>
  <si>
    <t>Компания «НЕГУС ЭКСПО Интернэшнл»</t>
  </si>
  <si>
    <t>Заключение экспортных контрактов</t>
  </si>
  <si>
    <t>Guangzhou Informa Yi Fan Exhibitions Co., Ltd.</t>
  </si>
  <si>
    <t>АО «Экспоцентр»</t>
  </si>
  <si>
    <t>ООО «ГЕФЕРА МЕДИА»</t>
  </si>
  <si>
    <t>ООО «ЭКСПО ФЬЮЖН»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</si>
</sst>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Continuous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4" fontId="8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3" fillId="0" borderId="1" xfId="0" applyFont="1" applyBorder="1"/>
    <xf numFmtId="0" fontId="9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164" fontId="2" fillId="0" borderId="1" xfId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vertical="top"/>
    </xf>
    <xf numFmtId="2" fontId="2" fillId="3" borderId="1" xfId="1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16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tabSelected="1" topLeftCell="A44" zoomScale="80" zoomScaleNormal="80" workbookViewId="0">
      <selection activeCell="J10" sqref="J10"/>
    </sheetView>
  </sheetViews>
  <sheetFormatPr defaultRowHeight="15" x14ac:dyDescent="0.25"/>
  <cols>
    <col min="1" max="1" width="5.28515625" customWidth="1"/>
    <col min="2" max="2" width="28" customWidth="1"/>
    <col min="3" max="3" width="19.28515625" customWidth="1"/>
    <col min="4" max="4" width="17.85546875" customWidth="1"/>
    <col min="5" max="5" width="20.7109375" customWidth="1"/>
    <col min="6" max="6" width="26.5703125" customWidth="1"/>
    <col min="7" max="7" width="17.140625" customWidth="1"/>
    <col min="8" max="8" width="12.28515625" customWidth="1"/>
    <col min="9" max="9" width="15.7109375" customWidth="1"/>
    <col min="10" max="10" width="16" customWidth="1"/>
    <col min="11" max="11" width="17.5703125" customWidth="1"/>
    <col min="12" max="12" width="19.140625" customWidth="1"/>
    <col min="13" max="13" width="19.5703125" customWidth="1"/>
    <col min="14" max="14" width="30.140625" customWidth="1"/>
    <col min="15" max="15" width="23.5703125" customWidth="1"/>
    <col min="16" max="16" width="26.5703125" customWidth="1"/>
  </cols>
  <sheetData>
    <row r="1" spans="1:16" ht="21" customHeight="1" x14ac:dyDescent="0.25">
      <c r="N1" s="9"/>
      <c r="O1" s="44" t="s">
        <v>305</v>
      </c>
      <c r="P1" s="44"/>
    </row>
    <row r="2" spans="1:16" ht="26.25" x14ac:dyDescent="0.4">
      <c r="A2" s="10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16" ht="41.25" customHeight="1" x14ac:dyDescent="0.25">
      <c r="A4" s="48" t="s">
        <v>0</v>
      </c>
      <c r="B4" s="48" t="s">
        <v>1</v>
      </c>
      <c r="C4" s="45" t="s">
        <v>35</v>
      </c>
      <c r="D4" s="48" t="s">
        <v>181</v>
      </c>
      <c r="E4" s="45" t="s">
        <v>275</v>
      </c>
      <c r="F4" s="45" t="s">
        <v>276</v>
      </c>
      <c r="G4" s="48" t="s">
        <v>269</v>
      </c>
      <c r="H4" s="48"/>
      <c r="I4" s="48"/>
      <c r="J4" s="48"/>
      <c r="K4" s="45" t="s">
        <v>301</v>
      </c>
      <c r="L4" s="48" t="s">
        <v>2</v>
      </c>
      <c r="M4" s="45" t="s">
        <v>149</v>
      </c>
      <c r="N4" s="45" t="s">
        <v>148</v>
      </c>
      <c r="O4" s="45" t="s">
        <v>123</v>
      </c>
      <c r="P4" s="48" t="s">
        <v>170</v>
      </c>
    </row>
    <row r="5" spans="1:16" ht="18.75" customHeight="1" x14ac:dyDescent="0.25">
      <c r="A5" s="48"/>
      <c r="B5" s="48"/>
      <c r="C5" s="46"/>
      <c r="D5" s="48"/>
      <c r="E5" s="46"/>
      <c r="F5" s="46"/>
      <c r="G5" s="45" t="s">
        <v>3</v>
      </c>
      <c r="H5" s="49" t="s">
        <v>125</v>
      </c>
      <c r="I5" s="50"/>
      <c r="J5" s="51"/>
      <c r="K5" s="46"/>
      <c r="L5" s="48"/>
      <c r="M5" s="46"/>
      <c r="N5" s="46"/>
      <c r="O5" s="46"/>
      <c r="P5" s="48"/>
    </row>
    <row r="6" spans="1:16" ht="46.5" customHeight="1" x14ac:dyDescent="0.25">
      <c r="A6" s="48"/>
      <c r="B6" s="48"/>
      <c r="C6" s="47"/>
      <c r="D6" s="48"/>
      <c r="E6" s="47"/>
      <c r="F6" s="47"/>
      <c r="G6" s="47"/>
      <c r="H6" s="13" t="s">
        <v>126</v>
      </c>
      <c r="I6" s="13" t="s">
        <v>127</v>
      </c>
      <c r="J6" s="13" t="s">
        <v>128</v>
      </c>
      <c r="K6" s="47"/>
      <c r="L6" s="48"/>
      <c r="M6" s="47"/>
      <c r="N6" s="47"/>
      <c r="O6" s="47"/>
      <c r="P6" s="48"/>
    </row>
    <row r="7" spans="1:16" x14ac:dyDescent="0.25">
      <c r="A7" s="14">
        <v>1</v>
      </c>
      <c r="B7" s="14">
        <v>2</v>
      </c>
      <c r="C7" s="14" t="s">
        <v>129</v>
      </c>
      <c r="D7" s="14" t="s">
        <v>4</v>
      </c>
      <c r="E7" s="14" t="s">
        <v>5</v>
      </c>
      <c r="F7" s="14" t="s">
        <v>6</v>
      </c>
      <c r="G7" s="14" t="s">
        <v>130</v>
      </c>
      <c r="H7" s="14" t="s">
        <v>270</v>
      </c>
      <c r="I7" s="14" t="s">
        <v>271</v>
      </c>
      <c r="J7" s="14" t="s">
        <v>272</v>
      </c>
      <c r="K7" s="14"/>
      <c r="L7" s="14" t="s">
        <v>6</v>
      </c>
      <c r="M7" s="14" t="s">
        <v>130</v>
      </c>
      <c r="N7" s="14" t="s">
        <v>7</v>
      </c>
      <c r="O7" s="14" t="s">
        <v>252</v>
      </c>
      <c r="P7" s="14" t="s">
        <v>253</v>
      </c>
    </row>
    <row r="8" spans="1:16" ht="67.5" customHeight="1" x14ac:dyDescent="0.25">
      <c r="A8" s="12" t="s">
        <v>158</v>
      </c>
      <c r="B8" s="1" t="s">
        <v>160</v>
      </c>
      <c r="C8" s="1" t="s">
        <v>162</v>
      </c>
      <c r="D8" s="1" t="s">
        <v>161</v>
      </c>
      <c r="E8" s="1" t="s">
        <v>50</v>
      </c>
      <c r="F8" s="1" t="s">
        <v>186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1" t="s">
        <v>246</v>
      </c>
      <c r="M8" s="33" t="s">
        <v>302</v>
      </c>
      <c r="N8" s="1" t="s">
        <v>247</v>
      </c>
      <c r="O8" s="1" t="s">
        <v>248</v>
      </c>
      <c r="P8" s="1" t="s">
        <v>249</v>
      </c>
    </row>
    <row r="9" spans="1:16" ht="102.75" customHeight="1" x14ac:dyDescent="0.25">
      <c r="A9" s="12" t="s">
        <v>159</v>
      </c>
      <c r="B9" s="1" t="s">
        <v>265</v>
      </c>
      <c r="C9" s="1" t="s">
        <v>133</v>
      </c>
      <c r="D9" s="1" t="s">
        <v>157</v>
      </c>
      <c r="E9" s="1" t="s">
        <v>133</v>
      </c>
      <c r="F9" s="1" t="s">
        <v>205</v>
      </c>
      <c r="G9" s="18">
        <v>2000000</v>
      </c>
      <c r="H9" s="2">
        <v>0</v>
      </c>
      <c r="I9" s="2">
        <v>2000000</v>
      </c>
      <c r="J9" s="2">
        <v>0</v>
      </c>
      <c r="K9" s="2">
        <v>0</v>
      </c>
      <c r="L9" s="1" t="s">
        <v>62</v>
      </c>
      <c r="M9" s="12" t="s">
        <v>302</v>
      </c>
      <c r="N9" s="19" t="s">
        <v>280</v>
      </c>
      <c r="O9" s="1" t="s">
        <v>248</v>
      </c>
      <c r="P9" s="1" t="s">
        <v>83</v>
      </c>
    </row>
    <row r="10" spans="1:16" s="43" customFormat="1" ht="102.75" customHeight="1" x14ac:dyDescent="0.25">
      <c r="A10" s="36"/>
      <c r="B10" s="38" t="s">
        <v>333</v>
      </c>
      <c r="C10" s="38" t="s">
        <v>350</v>
      </c>
      <c r="D10" s="38" t="s">
        <v>334</v>
      </c>
      <c r="E10" s="38" t="s">
        <v>306</v>
      </c>
      <c r="F10" s="38" t="s">
        <v>329</v>
      </c>
      <c r="G10" s="42">
        <f>H10</f>
        <v>750000</v>
      </c>
      <c r="H10" s="39">
        <v>750000</v>
      </c>
      <c r="I10" s="39">
        <v>0</v>
      </c>
      <c r="J10" s="39">
        <v>0</v>
      </c>
      <c r="K10" s="39">
        <v>0</v>
      </c>
      <c r="L10" s="38" t="s">
        <v>335</v>
      </c>
      <c r="M10" s="36">
        <v>27</v>
      </c>
      <c r="N10" s="37" t="s">
        <v>331</v>
      </c>
      <c r="O10" s="37" t="s">
        <v>348</v>
      </c>
      <c r="P10" s="37" t="s">
        <v>332</v>
      </c>
    </row>
    <row r="11" spans="1:16" ht="93" customHeight="1" x14ac:dyDescent="0.25">
      <c r="A11" s="12" t="s">
        <v>165</v>
      </c>
      <c r="B11" s="20" t="s">
        <v>266</v>
      </c>
      <c r="C11" s="20" t="s">
        <v>75</v>
      </c>
      <c r="D11" s="20" t="s">
        <v>185</v>
      </c>
      <c r="E11" s="20" t="s">
        <v>169</v>
      </c>
      <c r="F11" s="1" t="s">
        <v>254</v>
      </c>
      <c r="G11" s="18">
        <v>400000</v>
      </c>
      <c r="H11" s="18">
        <v>0</v>
      </c>
      <c r="I11" s="18">
        <v>400000</v>
      </c>
      <c r="J11" s="18">
        <v>0</v>
      </c>
      <c r="K11" s="18">
        <v>0</v>
      </c>
      <c r="L11" s="20" t="s">
        <v>76</v>
      </c>
      <c r="M11" s="21" t="s">
        <v>73</v>
      </c>
      <c r="N11" s="20" t="s">
        <v>77</v>
      </c>
      <c r="O11" s="20"/>
      <c r="P11" s="20" t="s">
        <v>187</v>
      </c>
    </row>
    <row r="12" spans="1:16" ht="90" customHeight="1" x14ac:dyDescent="0.25">
      <c r="A12" s="12" t="s">
        <v>168</v>
      </c>
      <c r="B12" s="20" t="s">
        <v>256</v>
      </c>
      <c r="C12" s="20" t="s">
        <v>172</v>
      </c>
      <c r="D12" s="20" t="s">
        <v>167</v>
      </c>
      <c r="E12" s="20" t="s">
        <v>169</v>
      </c>
      <c r="F12" s="20" t="s">
        <v>180</v>
      </c>
      <c r="G12" s="18">
        <v>1000000</v>
      </c>
      <c r="H12" s="18">
        <v>0</v>
      </c>
      <c r="I12" s="18">
        <v>1000000</v>
      </c>
      <c r="J12" s="18">
        <v>0</v>
      </c>
      <c r="K12" s="18">
        <v>0</v>
      </c>
      <c r="L12" s="20" t="s">
        <v>72</v>
      </c>
      <c r="M12" s="21" t="s">
        <v>73</v>
      </c>
      <c r="N12" s="20" t="s">
        <v>74</v>
      </c>
      <c r="O12" s="20"/>
      <c r="P12" s="20" t="s">
        <v>188</v>
      </c>
    </row>
    <row r="13" spans="1:16" s="43" customFormat="1" ht="84" customHeight="1" x14ac:dyDescent="0.25">
      <c r="A13" s="36"/>
      <c r="B13" s="38" t="s">
        <v>336</v>
      </c>
      <c r="C13" s="38" t="s">
        <v>351</v>
      </c>
      <c r="D13" s="38" t="s">
        <v>337</v>
      </c>
      <c r="E13" s="38" t="s">
        <v>306</v>
      </c>
      <c r="F13" s="38" t="s">
        <v>329</v>
      </c>
      <c r="G13" s="42">
        <f>H13</f>
        <v>750000</v>
      </c>
      <c r="H13" s="39">
        <v>750000</v>
      </c>
      <c r="I13" s="39">
        <v>0</v>
      </c>
      <c r="J13" s="39">
        <v>0</v>
      </c>
      <c r="K13" s="39">
        <v>0</v>
      </c>
      <c r="L13" s="38" t="s">
        <v>335</v>
      </c>
      <c r="M13" s="36">
        <v>20</v>
      </c>
      <c r="N13" s="37" t="s">
        <v>331</v>
      </c>
      <c r="O13" s="37" t="s">
        <v>348</v>
      </c>
      <c r="P13" s="37" t="s">
        <v>332</v>
      </c>
    </row>
    <row r="14" spans="1:16" ht="120.75" customHeight="1" x14ac:dyDescent="0.25">
      <c r="A14" s="12" t="s">
        <v>171</v>
      </c>
      <c r="B14" s="1" t="s">
        <v>45</v>
      </c>
      <c r="C14" s="1" t="s">
        <v>52</v>
      </c>
      <c r="D14" s="1" t="s">
        <v>245</v>
      </c>
      <c r="E14" s="1" t="s">
        <v>140</v>
      </c>
      <c r="F14" s="1" t="s">
        <v>206</v>
      </c>
      <c r="G14" s="2">
        <v>5000000</v>
      </c>
      <c r="H14" s="2" t="s">
        <v>57</v>
      </c>
      <c r="I14" s="2">
        <v>3000000</v>
      </c>
      <c r="J14" s="2">
        <v>2000000</v>
      </c>
      <c r="K14" s="2">
        <v>0</v>
      </c>
      <c r="L14" s="1" t="s">
        <v>63</v>
      </c>
      <c r="M14" s="12" t="s">
        <v>302</v>
      </c>
      <c r="N14" s="1"/>
      <c r="O14" s="1"/>
      <c r="P14" s="1"/>
    </row>
    <row r="15" spans="1:16" ht="107.25" customHeight="1" x14ac:dyDescent="0.25">
      <c r="A15" s="12" t="s">
        <v>183</v>
      </c>
      <c r="B15" s="1" t="s">
        <v>273</v>
      </c>
      <c r="C15" s="1" t="s">
        <v>153</v>
      </c>
      <c r="D15" s="1" t="s">
        <v>150</v>
      </c>
      <c r="E15" s="1" t="s">
        <v>124</v>
      </c>
      <c r="F15" s="1" t="s">
        <v>207</v>
      </c>
      <c r="G15" s="2">
        <v>10000000</v>
      </c>
      <c r="H15" s="2">
        <v>0</v>
      </c>
      <c r="I15" s="2">
        <v>2000000</v>
      </c>
      <c r="J15" s="2">
        <v>8000000</v>
      </c>
      <c r="K15" s="2">
        <v>0</v>
      </c>
      <c r="L15" s="1" t="s">
        <v>39</v>
      </c>
      <c r="M15" s="12">
        <v>34</v>
      </c>
      <c r="N15" s="1" t="s">
        <v>147</v>
      </c>
      <c r="O15" s="1"/>
      <c r="P15" s="1" t="s">
        <v>79</v>
      </c>
    </row>
    <row r="16" spans="1:16" ht="129.75" customHeight="1" x14ac:dyDescent="0.25">
      <c r="A16" s="12" t="s">
        <v>184</v>
      </c>
      <c r="B16" s="1" t="s">
        <v>279</v>
      </c>
      <c r="C16" s="1" t="s">
        <v>118</v>
      </c>
      <c r="D16" s="1" t="s">
        <v>194</v>
      </c>
      <c r="E16" s="1" t="s">
        <v>250</v>
      </c>
      <c r="F16" s="1" t="s">
        <v>113</v>
      </c>
      <c r="G16" s="22">
        <v>0</v>
      </c>
      <c r="H16" s="23">
        <v>0</v>
      </c>
      <c r="I16" s="18">
        <v>0</v>
      </c>
      <c r="J16" s="23">
        <v>0</v>
      </c>
      <c r="K16" s="23">
        <v>550000</v>
      </c>
      <c r="L16" s="24" t="s">
        <v>119</v>
      </c>
      <c r="M16" s="25">
        <v>30</v>
      </c>
      <c r="N16" s="24" t="s">
        <v>120</v>
      </c>
      <c r="O16" s="1"/>
      <c r="P16" s="1" t="s">
        <v>303</v>
      </c>
    </row>
    <row r="17" spans="1:16" ht="70.5" customHeight="1" x14ac:dyDescent="0.25">
      <c r="A17" s="12" t="s">
        <v>189</v>
      </c>
      <c r="B17" s="1" t="s">
        <v>163</v>
      </c>
      <c r="C17" s="1" t="s">
        <v>132</v>
      </c>
      <c r="D17" s="1" t="s">
        <v>164</v>
      </c>
      <c r="E17" s="1" t="s">
        <v>151</v>
      </c>
      <c r="F17" s="1" t="s">
        <v>54</v>
      </c>
      <c r="G17" s="2">
        <v>3000000</v>
      </c>
      <c r="H17" s="2">
        <v>0</v>
      </c>
      <c r="I17" s="2">
        <v>2500000</v>
      </c>
      <c r="J17" s="2">
        <v>500000</v>
      </c>
      <c r="K17" s="2">
        <v>0</v>
      </c>
      <c r="L17" s="1" t="s">
        <v>60</v>
      </c>
      <c r="M17" s="12"/>
      <c r="N17" s="20" t="s">
        <v>122</v>
      </c>
      <c r="O17" s="1"/>
      <c r="P17" s="1" t="s">
        <v>304</v>
      </c>
    </row>
    <row r="18" spans="1:16" ht="78.75" customHeight="1" x14ac:dyDescent="0.25">
      <c r="A18" s="12" t="s">
        <v>192</v>
      </c>
      <c r="B18" s="1" t="s">
        <v>112</v>
      </c>
      <c r="C18" s="24" t="s">
        <v>145</v>
      </c>
      <c r="D18" s="1" t="s">
        <v>138</v>
      </c>
      <c r="E18" s="24" t="s">
        <v>145</v>
      </c>
      <c r="F18" s="24" t="s">
        <v>113</v>
      </c>
      <c r="G18" s="22">
        <v>0</v>
      </c>
      <c r="H18" s="23" t="s">
        <v>58</v>
      </c>
      <c r="I18" s="18">
        <v>260407</v>
      </c>
      <c r="J18" s="23" t="s">
        <v>58</v>
      </c>
      <c r="K18" s="23">
        <v>0</v>
      </c>
      <c r="L18" s="24" t="s">
        <v>114</v>
      </c>
      <c r="M18" s="34" t="s">
        <v>302</v>
      </c>
      <c r="N18" s="26"/>
      <c r="O18" s="26"/>
      <c r="P18" s="26">
        <v>6</v>
      </c>
    </row>
    <row r="19" spans="1:16" ht="220.5" customHeight="1" x14ac:dyDescent="0.25">
      <c r="A19" s="12" t="s">
        <v>196</v>
      </c>
      <c r="B19" s="27" t="s">
        <v>94</v>
      </c>
      <c r="C19" s="1" t="s">
        <v>50</v>
      </c>
      <c r="D19" s="1" t="s">
        <v>138</v>
      </c>
      <c r="E19" s="1" t="s">
        <v>50</v>
      </c>
      <c r="F19" s="1" t="s">
        <v>186</v>
      </c>
      <c r="G19" s="2">
        <v>0</v>
      </c>
      <c r="H19" s="2">
        <v>0</v>
      </c>
      <c r="I19" s="2">
        <v>0</v>
      </c>
      <c r="J19" s="2">
        <v>0</v>
      </c>
      <c r="K19" s="2"/>
      <c r="L19" s="1" t="s">
        <v>62</v>
      </c>
      <c r="M19" s="12">
        <v>150</v>
      </c>
      <c r="N19" s="1" t="s">
        <v>95</v>
      </c>
      <c r="O19" s="1"/>
      <c r="P19" s="1" t="s">
        <v>96</v>
      </c>
    </row>
    <row r="20" spans="1:16" s="43" customFormat="1" ht="58.5" customHeight="1" x14ac:dyDescent="0.25">
      <c r="A20" s="36"/>
      <c r="B20" s="38" t="s">
        <v>338</v>
      </c>
      <c r="C20" s="38" t="s">
        <v>340</v>
      </c>
      <c r="D20" s="38" t="s">
        <v>339</v>
      </c>
      <c r="E20" s="38" t="s">
        <v>306</v>
      </c>
      <c r="F20" s="38" t="s">
        <v>329</v>
      </c>
      <c r="G20" s="42">
        <f>H20</f>
        <v>750000</v>
      </c>
      <c r="H20" s="39">
        <v>750000</v>
      </c>
      <c r="I20" s="39">
        <v>0</v>
      </c>
      <c r="J20" s="39">
        <v>0</v>
      </c>
      <c r="K20" s="39">
        <v>0</v>
      </c>
      <c r="L20" s="38" t="s">
        <v>335</v>
      </c>
      <c r="M20" s="36">
        <v>20</v>
      </c>
      <c r="N20" s="37" t="s">
        <v>331</v>
      </c>
      <c r="O20" s="37" t="s">
        <v>348</v>
      </c>
      <c r="P20" s="37" t="s">
        <v>332</v>
      </c>
    </row>
    <row r="21" spans="1:16" ht="114.75" customHeight="1" x14ac:dyDescent="0.25">
      <c r="A21" s="12" t="s">
        <v>197</v>
      </c>
      <c r="B21" s="1" t="s">
        <v>135</v>
      </c>
      <c r="C21" s="1" t="s">
        <v>133</v>
      </c>
      <c r="D21" s="1" t="s">
        <v>193</v>
      </c>
      <c r="E21" s="1" t="s">
        <v>133</v>
      </c>
      <c r="F21" s="1" t="s">
        <v>204</v>
      </c>
      <c r="G21" s="2">
        <v>0</v>
      </c>
      <c r="H21" s="2">
        <v>0</v>
      </c>
      <c r="I21" s="2">
        <v>0</v>
      </c>
      <c r="J21" s="2">
        <v>0</v>
      </c>
      <c r="K21" s="2"/>
      <c r="L21" s="1" t="s">
        <v>59</v>
      </c>
      <c r="M21" s="12"/>
      <c r="N21" s="1" t="s">
        <v>281</v>
      </c>
      <c r="O21" s="1" t="s">
        <v>282</v>
      </c>
      <c r="P21" s="1" t="s">
        <v>84</v>
      </c>
    </row>
    <row r="22" spans="1:16" ht="94.5" customHeight="1" x14ac:dyDescent="0.25">
      <c r="A22" s="12" t="s">
        <v>199</v>
      </c>
      <c r="B22" s="1" t="s">
        <v>47</v>
      </c>
      <c r="C22" s="1" t="s">
        <v>51</v>
      </c>
      <c r="D22" s="1" t="s">
        <v>230</v>
      </c>
      <c r="E22" s="1" t="s">
        <v>143</v>
      </c>
      <c r="F22" s="1" t="s">
        <v>55</v>
      </c>
      <c r="G22" s="28">
        <v>2000000</v>
      </c>
      <c r="H22" s="2" t="s">
        <v>57</v>
      </c>
      <c r="I22" s="2">
        <v>2000000</v>
      </c>
      <c r="J22" s="2" t="s">
        <v>58</v>
      </c>
      <c r="K22" s="2">
        <v>0</v>
      </c>
      <c r="L22" s="1" t="s">
        <v>66</v>
      </c>
      <c r="M22" s="12" t="s">
        <v>302</v>
      </c>
      <c r="N22" s="1"/>
      <c r="O22" s="1"/>
      <c r="P22" s="1"/>
    </row>
    <row r="23" spans="1:16" ht="80.25" customHeight="1" x14ac:dyDescent="0.25">
      <c r="A23" s="12" t="s">
        <v>201</v>
      </c>
      <c r="B23" s="20" t="s">
        <v>69</v>
      </c>
      <c r="C23" s="20" t="s">
        <v>70</v>
      </c>
      <c r="D23" s="20" t="s">
        <v>200</v>
      </c>
      <c r="E23" s="20" t="s">
        <v>71</v>
      </c>
      <c r="F23" s="20" t="s">
        <v>180</v>
      </c>
      <c r="G23" s="18">
        <v>0</v>
      </c>
      <c r="H23" s="18">
        <v>0</v>
      </c>
      <c r="I23" s="18">
        <v>0</v>
      </c>
      <c r="J23" s="18">
        <v>0</v>
      </c>
      <c r="K23" s="18">
        <v>1000000</v>
      </c>
      <c r="L23" s="20" t="s">
        <v>72</v>
      </c>
      <c r="M23" s="21" t="s">
        <v>73</v>
      </c>
      <c r="N23" s="20" t="s">
        <v>74</v>
      </c>
      <c r="O23" s="20"/>
      <c r="P23" s="20" t="s">
        <v>179</v>
      </c>
    </row>
    <row r="24" spans="1:16" ht="78.75" customHeight="1" x14ac:dyDescent="0.25">
      <c r="A24" s="12" t="s">
        <v>202</v>
      </c>
      <c r="B24" s="1" t="s">
        <v>198</v>
      </c>
      <c r="C24" s="1" t="s">
        <v>49</v>
      </c>
      <c r="D24" s="1" t="s">
        <v>156</v>
      </c>
      <c r="E24" s="20" t="s">
        <v>151</v>
      </c>
      <c r="F24" s="1" t="s">
        <v>186</v>
      </c>
      <c r="G24" s="2">
        <v>5083400</v>
      </c>
      <c r="H24" s="2">
        <v>0</v>
      </c>
      <c r="I24" s="2">
        <v>5083400</v>
      </c>
      <c r="J24" s="2">
        <v>0</v>
      </c>
      <c r="K24" s="2"/>
      <c r="L24" s="20" t="s">
        <v>211</v>
      </c>
      <c r="M24" s="12"/>
      <c r="N24" s="1"/>
      <c r="O24" s="1"/>
      <c r="P24" s="1"/>
    </row>
    <row r="25" spans="1:16" ht="118.5" customHeight="1" x14ac:dyDescent="0.25">
      <c r="A25" s="12" t="s">
        <v>203</v>
      </c>
      <c r="B25" s="20" t="s">
        <v>41</v>
      </c>
      <c r="C25" s="1" t="s">
        <v>133</v>
      </c>
      <c r="D25" s="20" t="s">
        <v>283</v>
      </c>
      <c r="E25" s="1" t="s">
        <v>133</v>
      </c>
      <c r="F25" s="1" t="s">
        <v>205</v>
      </c>
      <c r="G25" s="2">
        <v>236400</v>
      </c>
      <c r="H25" s="2">
        <v>0</v>
      </c>
      <c r="I25" s="2">
        <v>236400</v>
      </c>
      <c r="J25" s="2">
        <v>0</v>
      </c>
      <c r="K25" s="2"/>
      <c r="L25" s="1" t="s">
        <v>87</v>
      </c>
      <c r="M25" s="12" t="s">
        <v>302</v>
      </c>
      <c r="N25" s="20" t="s">
        <v>284</v>
      </c>
      <c r="O25" s="20" t="s">
        <v>285</v>
      </c>
      <c r="P25" s="20" t="s">
        <v>286</v>
      </c>
    </row>
    <row r="26" spans="1:16" s="43" customFormat="1" ht="55.5" customHeight="1" x14ac:dyDescent="0.25">
      <c r="A26" s="36" t="s">
        <v>208</v>
      </c>
      <c r="B26" s="37" t="s">
        <v>307</v>
      </c>
      <c r="C26" s="38" t="s">
        <v>349</v>
      </c>
      <c r="D26" s="37" t="s">
        <v>308</v>
      </c>
      <c r="E26" s="38" t="s">
        <v>306</v>
      </c>
      <c r="F26" s="38" t="s">
        <v>329</v>
      </c>
      <c r="G26" s="39">
        <f>H26</f>
        <v>3000000</v>
      </c>
      <c r="H26" s="39">
        <v>3000000</v>
      </c>
      <c r="I26" s="39">
        <v>0</v>
      </c>
      <c r="J26" s="39">
        <v>0</v>
      </c>
      <c r="K26" s="39">
        <v>0</v>
      </c>
      <c r="L26" s="38" t="s">
        <v>330</v>
      </c>
      <c r="M26" s="36">
        <v>30</v>
      </c>
      <c r="N26" s="37" t="s">
        <v>331</v>
      </c>
      <c r="O26" s="37" t="s">
        <v>348</v>
      </c>
      <c r="P26" s="37" t="s">
        <v>332</v>
      </c>
    </row>
    <row r="27" spans="1:16" ht="118.5" customHeight="1" x14ac:dyDescent="0.25">
      <c r="A27" s="12" t="s">
        <v>209</v>
      </c>
      <c r="B27" s="1" t="s">
        <v>85</v>
      </c>
      <c r="C27" s="1" t="s">
        <v>133</v>
      </c>
      <c r="D27" s="1" t="s">
        <v>86</v>
      </c>
      <c r="E27" s="1" t="s">
        <v>134</v>
      </c>
      <c r="F27" s="1" t="s">
        <v>204</v>
      </c>
      <c r="G27" s="2">
        <v>0</v>
      </c>
      <c r="H27" s="2">
        <v>0</v>
      </c>
      <c r="I27" s="2">
        <v>0</v>
      </c>
      <c r="J27" s="2">
        <v>0</v>
      </c>
      <c r="K27" s="2"/>
      <c r="L27" s="1" t="s">
        <v>87</v>
      </c>
      <c r="M27" s="12" t="s">
        <v>302</v>
      </c>
      <c r="N27" s="20" t="s">
        <v>287</v>
      </c>
      <c r="O27" s="20" t="s">
        <v>288</v>
      </c>
      <c r="P27" s="20" t="s">
        <v>289</v>
      </c>
    </row>
    <row r="28" spans="1:16" ht="72" customHeight="1" x14ac:dyDescent="0.25">
      <c r="A28" s="12" t="s">
        <v>212</v>
      </c>
      <c r="B28" s="1" t="s">
        <v>40</v>
      </c>
      <c r="C28" s="1" t="s">
        <v>131</v>
      </c>
      <c r="D28" s="1" t="s">
        <v>190</v>
      </c>
      <c r="E28" s="20" t="s">
        <v>151</v>
      </c>
      <c r="F28" s="1" t="s">
        <v>186</v>
      </c>
      <c r="G28" s="2">
        <v>20000000</v>
      </c>
      <c r="H28" s="2">
        <v>0</v>
      </c>
      <c r="I28" s="2">
        <v>10000000</v>
      </c>
      <c r="J28" s="2">
        <v>10000000</v>
      </c>
      <c r="K28" s="2"/>
      <c r="L28" s="1" t="s">
        <v>61</v>
      </c>
      <c r="M28" s="12"/>
      <c r="N28" s="1"/>
      <c r="O28" s="1"/>
      <c r="P28" s="1"/>
    </row>
    <row r="29" spans="1:16" ht="70.5" customHeight="1" x14ac:dyDescent="0.25">
      <c r="A29" s="12" t="s">
        <v>213</v>
      </c>
      <c r="B29" s="1" t="s">
        <v>210</v>
      </c>
      <c r="C29" s="1" t="s">
        <v>131</v>
      </c>
      <c r="D29" s="1" t="s">
        <v>190</v>
      </c>
      <c r="E29" s="20" t="s">
        <v>151</v>
      </c>
      <c r="F29" s="1" t="s">
        <v>186</v>
      </c>
      <c r="G29" s="2">
        <v>0</v>
      </c>
      <c r="H29" s="2">
        <v>0</v>
      </c>
      <c r="I29" s="2">
        <v>0</v>
      </c>
      <c r="J29" s="2">
        <v>0</v>
      </c>
      <c r="K29" s="2">
        <v>2500000</v>
      </c>
      <c r="L29" s="1" t="s">
        <v>60</v>
      </c>
      <c r="M29" s="12"/>
      <c r="N29" s="1"/>
      <c r="O29" s="1"/>
      <c r="P29" s="1"/>
    </row>
    <row r="30" spans="1:16" ht="91.5" customHeight="1" x14ac:dyDescent="0.25">
      <c r="A30" s="12" t="s">
        <v>214</v>
      </c>
      <c r="B30" s="1" t="s">
        <v>267</v>
      </c>
      <c r="C30" s="1" t="s">
        <v>141</v>
      </c>
      <c r="D30" s="1" t="s">
        <v>278</v>
      </c>
      <c r="E30" s="1" t="s">
        <v>144</v>
      </c>
      <c r="F30" s="1"/>
      <c r="G30" s="28">
        <v>0</v>
      </c>
      <c r="H30" s="2">
        <v>0</v>
      </c>
      <c r="I30" s="2">
        <v>0</v>
      </c>
      <c r="J30" s="2">
        <v>0</v>
      </c>
      <c r="K30" s="2">
        <v>300000</v>
      </c>
      <c r="L30" s="1" t="s">
        <v>109</v>
      </c>
      <c r="M30" s="12"/>
      <c r="N30" s="1" t="s">
        <v>110</v>
      </c>
      <c r="O30" s="1"/>
      <c r="P30" s="1" t="s">
        <v>111</v>
      </c>
    </row>
    <row r="31" spans="1:16" ht="70.5" customHeight="1" x14ac:dyDescent="0.25">
      <c r="A31" s="12" t="s">
        <v>216</v>
      </c>
      <c r="B31" s="1" t="s">
        <v>44</v>
      </c>
      <c r="C31" s="1" t="s">
        <v>131</v>
      </c>
      <c r="D31" s="1" t="s">
        <v>215</v>
      </c>
      <c r="E31" s="1" t="s">
        <v>131</v>
      </c>
      <c r="F31" s="1" t="s">
        <v>186</v>
      </c>
      <c r="G31" s="2">
        <v>1700000</v>
      </c>
      <c r="H31" s="2">
        <v>0</v>
      </c>
      <c r="I31" s="2">
        <v>1700000</v>
      </c>
      <c r="J31" s="2">
        <v>0</v>
      </c>
      <c r="K31" s="2"/>
      <c r="L31" s="1" t="s">
        <v>116</v>
      </c>
      <c r="M31" s="12"/>
      <c r="N31" s="1"/>
      <c r="O31" s="1"/>
      <c r="P31" s="1"/>
    </row>
    <row r="32" spans="1:16" ht="70.5" customHeight="1" x14ac:dyDescent="0.25">
      <c r="A32" s="12" t="s">
        <v>224</v>
      </c>
      <c r="B32" s="1" t="s">
        <v>268</v>
      </c>
      <c r="C32" s="1" t="s">
        <v>51</v>
      </c>
      <c r="D32" s="1" t="s">
        <v>173</v>
      </c>
      <c r="E32" s="1" t="s">
        <v>217</v>
      </c>
      <c r="F32" s="1" t="s">
        <v>206</v>
      </c>
      <c r="G32" s="28">
        <v>3680000</v>
      </c>
      <c r="H32" s="2" t="s">
        <v>58</v>
      </c>
      <c r="I32" s="2">
        <v>3680000</v>
      </c>
      <c r="J32" s="2" t="s">
        <v>58</v>
      </c>
      <c r="K32" s="2"/>
      <c r="L32" s="1" t="s">
        <v>59</v>
      </c>
      <c r="M32" s="12"/>
      <c r="N32" s="1"/>
      <c r="O32" s="1"/>
      <c r="P32" s="1"/>
    </row>
    <row r="33" spans="1:16" ht="104.25" customHeight="1" x14ac:dyDescent="0.25">
      <c r="A33" s="12" t="s">
        <v>225</v>
      </c>
      <c r="B33" s="1" t="s">
        <v>257</v>
      </c>
      <c r="C33" s="1" t="s">
        <v>136</v>
      </c>
      <c r="D33" s="1" t="s">
        <v>191</v>
      </c>
      <c r="E33" s="1" t="s">
        <v>133</v>
      </c>
      <c r="F33" s="1" t="s">
        <v>204</v>
      </c>
      <c r="G33" s="2">
        <v>0</v>
      </c>
      <c r="H33" s="2">
        <v>0</v>
      </c>
      <c r="I33" s="2">
        <v>0</v>
      </c>
      <c r="J33" s="2">
        <v>0</v>
      </c>
      <c r="K33" s="2"/>
      <c r="L33" s="1" t="s">
        <v>59</v>
      </c>
      <c r="M33" s="12"/>
      <c r="N33" s="1" t="s">
        <v>290</v>
      </c>
      <c r="O33" s="1" t="s">
        <v>248</v>
      </c>
      <c r="P33" s="1" t="s">
        <v>89</v>
      </c>
    </row>
    <row r="34" spans="1:16" ht="70.5" customHeight="1" x14ac:dyDescent="0.25">
      <c r="A34" s="12" t="s">
        <v>226</v>
      </c>
      <c r="B34" s="1" t="s">
        <v>258</v>
      </c>
      <c r="C34" s="1" t="s">
        <v>131</v>
      </c>
      <c r="D34" s="1" t="s">
        <v>177</v>
      </c>
      <c r="E34" s="1" t="s">
        <v>151</v>
      </c>
      <c r="F34" s="1" t="s">
        <v>186</v>
      </c>
      <c r="G34" s="2">
        <v>0</v>
      </c>
      <c r="H34" s="2">
        <v>0</v>
      </c>
      <c r="I34" s="2">
        <v>0</v>
      </c>
      <c r="J34" s="2">
        <v>0</v>
      </c>
      <c r="K34" s="2">
        <v>5800000</v>
      </c>
      <c r="L34" s="1" t="s">
        <v>60</v>
      </c>
      <c r="M34" s="12"/>
      <c r="N34" s="20" t="s">
        <v>122</v>
      </c>
      <c r="O34" s="1"/>
      <c r="P34" s="1">
        <v>6</v>
      </c>
    </row>
    <row r="35" spans="1:16" ht="74.25" customHeight="1" x14ac:dyDescent="0.25">
      <c r="A35" s="12" t="s">
        <v>228</v>
      </c>
      <c r="B35" s="1" t="s">
        <v>68</v>
      </c>
      <c r="C35" s="1" t="s">
        <v>132</v>
      </c>
      <c r="D35" s="1" t="s">
        <v>155</v>
      </c>
      <c r="E35" s="1" t="s">
        <v>152</v>
      </c>
      <c r="F35" s="1" t="s">
        <v>227</v>
      </c>
      <c r="G35" s="2">
        <v>4000000</v>
      </c>
      <c r="H35" s="2">
        <v>0</v>
      </c>
      <c r="I35" s="2">
        <v>3500000</v>
      </c>
      <c r="J35" s="2">
        <v>500000</v>
      </c>
      <c r="K35" s="2"/>
      <c r="L35" s="1" t="s">
        <v>59</v>
      </c>
      <c r="M35" s="12">
        <v>70</v>
      </c>
      <c r="N35" s="1" t="s">
        <v>78</v>
      </c>
      <c r="O35" s="1"/>
      <c r="P35" s="1" t="s">
        <v>80</v>
      </c>
    </row>
    <row r="36" spans="1:16" ht="108.75" customHeight="1" x14ac:dyDescent="0.25">
      <c r="A36" s="12" t="s">
        <v>321</v>
      </c>
      <c r="B36" s="1" t="s">
        <v>262</v>
      </c>
      <c r="C36" s="1" t="s">
        <v>133</v>
      </c>
      <c r="D36" s="1" t="s">
        <v>53</v>
      </c>
      <c r="E36" s="1" t="s">
        <v>133</v>
      </c>
      <c r="F36" s="1" t="s">
        <v>205</v>
      </c>
      <c r="G36" s="2">
        <v>3000000</v>
      </c>
      <c r="H36" s="2">
        <v>0</v>
      </c>
      <c r="I36" s="2">
        <v>3000000</v>
      </c>
      <c r="J36" s="2">
        <v>0</v>
      </c>
      <c r="K36" s="2"/>
      <c r="L36" s="1" t="s">
        <v>59</v>
      </c>
      <c r="M36" s="12" t="s">
        <v>302</v>
      </c>
      <c r="N36" s="1" t="s">
        <v>291</v>
      </c>
      <c r="O36" s="1" t="s">
        <v>292</v>
      </c>
      <c r="P36" s="1" t="s">
        <v>91</v>
      </c>
    </row>
    <row r="37" spans="1:16" ht="121.5" customHeight="1" x14ac:dyDescent="0.25">
      <c r="A37" s="12" t="s">
        <v>231</v>
      </c>
      <c r="B37" s="27" t="s">
        <v>261</v>
      </c>
      <c r="C37" s="29" t="s">
        <v>50</v>
      </c>
      <c r="D37" s="29" t="s">
        <v>137</v>
      </c>
      <c r="E37" s="29" t="s">
        <v>50</v>
      </c>
      <c r="F37" s="29" t="s">
        <v>229</v>
      </c>
      <c r="G37" s="30">
        <v>0</v>
      </c>
      <c r="H37" s="30">
        <v>0</v>
      </c>
      <c r="I37" s="30">
        <v>0</v>
      </c>
      <c r="J37" s="30">
        <v>0</v>
      </c>
      <c r="K37" s="30"/>
      <c r="L37" s="29" t="s">
        <v>62</v>
      </c>
      <c r="M37" s="31" t="s">
        <v>302</v>
      </c>
      <c r="N37" s="29" t="s">
        <v>97</v>
      </c>
      <c r="O37" s="29"/>
      <c r="P37" s="29" t="s">
        <v>98</v>
      </c>
    </row>
    <row r="38" spans="1:16" ht="106.5" customHeight="1" x14ac:dyDescent="0.25">
      <c r="A38" s="12" t="s">
        <v>232</v>
      </c>
      <c r="B38" s="1" t="s">
        <v>42</v>
      </c>
      <c r="C38" s="1" t="s">
        <v>133</v>
      </c>
      <c r="D38" s="1" t="s">
        <v>182</v>
      </c>
      <c r="E38" s="1" t="s">
        <v>133</v>
      </c>
      <c r="F38" s="1" t="s">
        <v>205</v>
      </c>
      <c r="G38" s="2">
        <v>0</v>
      </c>
      <c r="H38" s="2">
        <v>0</v>
      </c>
      <c r="I38" s="2">
        <v>0</v>
      </c>
      <c r="J38" s="2">
        <v>0</v>
      </c>
      <c r="K38" s="2"/>
      <c r="L38" s="1" t="s">
        <v>59</v>
      </c>
      <c r="M38" s="12" t="s">
        <v>302</v>
      </c>
      <c r="N38" s="1" t="s">
        <v>293</v>
      </c>
      <c r="O38" s="1" t="s">
        <v>294</v>
      </c>
      <c r="P38" s="1" t="s">
        <v>90</v>
      </c>
    </row>
    <row r="39" spans="1:16" ht="106.5" customHeight="1" x14ac:dyDescent="0.25">
      <c r="A39" s="12" t="s">
        <v>233</v>
      </c>
      <c r="B39" s="1" t="s">
        <v>259</v>
      </c>
      <c r="C39" s="1" t="s">
        <v>136</v>
      </c>
      <c r="D39" s="1" t="s">
        <v>277</v>
      </c>
      <c r="E39" s="1" t="s">
        <v>133</v>
      </c>
      <c r="F39" s="1" t="s">
        <v>204</v>
      </c>
      <c r="G39" s="2">
        <v>10000000</v>
      </c>
      <c r="H39" s="2">
        <v>0</v>
      </c>
      <c r="I39" s="2">
        <v>10000000</v>
      </c>
      <c r="J39" s="2">
        <v>0</v>
      </c>
      <c r="K39" s="2"/>
      <c r="L39" s="1" t="s">
        <v>59</v>
      </c>
      <c r="M39" s="12"/>
      <c r="N39" s="1" t="s">
        <v>295</v>
      </c>
      <c r="O39" s="1" t="s">
        <v>296</v>
      </c>
      <c r="P39" s="1" t="s">
        <v>88</v>
      </c>
    </row>
    <row r="40" spans="1:16" ht="141" customHeight="1" x14ac:dyDescent="0.25">
      <c r="A40" s="12" t="s">
        <v>234</v>
      </c>
      <c r="B40" s="1" t="s">
        <v>99</v>
      </c>
      <c r="C40" s="1" t="s">
        <v>50</v>
      </c>
      <c r="D40" s="1" t="s">
        <v>139</v>
      </c>
      <c r="E40" s="1" t="s">
        <v>50</v>
      </c>
      <c r="F40" s="29" t="s">
        <v>229</v>
      </c>
      <c r="G40" s="2">
        <v>300000</v>
      </c>
      <c r="H40" s="2">
        <v>0</v>
      </c>
      <c r="I40" s="2">
        <v>300000</v>
      </c>
      <c r="J40" s="2">
        <v>0</v>
      </c>
      <c r="K40" s="2"/>
      <c r="L40" s="1" t="s">
        <v>60</v>
      </c>
      <c r="M40" s="12">
        <v>150</v>
      </c>
      <c r="N40" s="1" t="s">
        <v>100</v>
      </c>
      <c r="O40" s="1"/>
      <c r="P40" s="1" t="s">
        <v>101</v>
      </c>
    </row>
    <row r="41" spans="1:16" ht="72.75" customHeight="1" x14ac:dyDescent="0.25">
      <c r="A41" s="12" t="s">
        <v>235</v>
      </c>
      <c r="B41" s="1" t="s">
        <v>260</v>
      </c>
      <c r="C41" s="1" t="s">
        <v>255</v>
      </c>
      <c r="D41" s="1" t="s">
        <v>166</v>
      </c>
      <c r="E41" s="1" t="s">
        <v>152</v>
      </c>
      <c r="F41" s="1" t="s">
        <v>207</v>
      </c>
      <c r="G41" s="2">
        <v>4000000</v>
      </c>
      <c r="H41" s="2">
        <v>0</v>
      </c>
      <c r="I41" s="2">
        <v>3500000</v>
      </c>
      <c r="J41" s="2">
        <v>500000</v>
      </c>
      <c r="K41" s="2"/>
      <c r="L41" s="1" t="s">
        <v>59</v>
      </c>
      <c r="M41" s="12" t="s">
        <v>81</v>
      </c>
      <c r="N41" s="1" t="s">
        <v>147</v>
      </c>
      <c r="O41" s="1"/>
      <c r="P41" s="1" t="s">
        <v>82</v>
      </c>
    </row>
    <row r="42" spans="1:16" s="43" customFormat="1" ht="87.75" customHeight="1" x14ac:dyDescent="0.25">
      <c r="A42" s="36" t="s">
        <v>236</v>
      </c>
      <c r="B42" s="38" t="s">
        <v>309</v>
      </c>
      <c r="C42" s="38" t="s">
        <v>352</v>
      </c>
      <c r="D42" s="38" t="s">
        <v>310</v>
      </c>
      <c r="E42" s="38" t="s">
        <v>306</v>
      </c>
      <c r="F42" s="38" t="s">
        <v>329</v>
      </c>
      <c r="G42" s="39">
        <f>H42</f>
        <v>1400000</v>
      </c>
      <c r="H42" s="39">
        <v>1400000</v>
      </c>
      <c r="I42" s="39">
        <v>0</v>
      </c>
      <c r="J42" s="39">
        <v>0</v>
      </c>
      <c r="K42" s="39">
        <v>0</v>
      </c>
      <c r="L42" s="38" t="s">
        <v>330</v>
      </c>
      <c r="M42" s="36">
        <v>30</v>
      </c>
      <c r="N42" s="37" t="s">
        <v>331</v>
      </c>
      <c r="O42" s="37" t="s">
        <v>348</v>
      </c>
      <c r="P42" s="37" t="s">
        <v>332</v>
      </c>
    </row>
    <row r="43" spans="1:16" s="43" customFormat="1" ht="49.5" customHeight="1" x14ac:dyDescent="0.25">
      <c r="A43" s="36" t="s">
        <v>238</v>
      </c>
      <c r="B43" s="38" t="s">
        <v>312</v>
      </c>
      <c r="C43" s="38" t="s">
        <v>345</v>
      </c>
      <c r="D43" s="38" t="s">
        <v>311</v>
      </c>
      <c r="E43" s="38" t="s">
        <v>306</v>
      </c>
      <c r="F43" s="38" t="s">
        <v>329</v>
      </c>
      <c r="G43" s="39">
        <f>H43</f>
        <v>3000000</v>
      </c>
      <c r="H43" s="39">
        <v>3000000</v>
      </c>
      <c r="I43" s="39">
        <v>0</v>
      </c>
      <c r="J43" s="39">
        <v>0</v>
      </c>
      <c r="K43" s="39">
        <v>0</v>
      </c>
      <c r="L43" s="38" t="s">
        <v>330</v>
      </c>
      <c r="M43" s="36">
        <v>30</v>
      </c>
      <c r="N43" s="37" t="s">
        <v>331</v>
      </c>
      <c r="O43" s="37" t="s">
        <v>348</v>
      </c>
      <c r="P43" s="37" t="s">
        <v>332</v>
      </c>
    </row>
    <row r="44" spans="1:16" s="43" customFormat="1" ht="102.75" customHeight="1" x14ac:dyDescent="0.25">
      <c r="A44" s="36"/>
      <c r="B44" s="38" t="s">
        <v>341</v>
      </c>
      <c r="C44" s="38" t="s">
        <v>346</v>
      </c>
      <c r="D44" s="38" t="s">
        <v>342</v>
      </c>
      <c r="E44" s="38" t="s">
        <v>306</v>
      </c>
      <c r="F44" s="38" t="s">
        <v>329</v>
      </c>
      <c r="G44" s="42">
        <f>H44</f>
        <v>1000000</v>
      </c>
      <c r="H44" s="39">
        <v>1000000</v>
      </c>
      <c r="I44" s="39">
        <v>0</v>
      </c>
      <c r="J44" s="39">
        <v>0</v>
      </c>
      <c r="K44" s="39">
        <v>0</v>
      </c>
      <c r="L44" s="38" t="s">
        <v>335</v>
      </c>
      <c r="M44" s="36">
        <v>20</v>
      </c>
      <c r="N44" s="37" t="s">
        <v>331</v>
      </c>
      <c r="O44" s="37" t="s">
        <v>348</v>
      </c>
      <c r="P44" s="37" t="s">
        <v>332</v>
      </c>
    </row>
    <row r="45" spans="1:16" s="43" customFormat="1" ht="58.5" customHeight="1" x14ac:dyDescent="0.25">
      <c r="A45" s="36" t="s">
        <v>239</v>
      </c>
      <c r="B45" s="38" t="s">
        <v>313</v>
      </c>
      <c r="C45" s="38" t="s">
        <v>350</v>
      </c>
      <c r="D45" s="38" t="s">
        <v>314</v>
      </c>
      <c r="E45" s="38" t="s">
        <v>306</v>
      </c>
      <c r="F45" s="38" t="s">
        <v>329</v>
      </c>
      <c r="G45" s="39">
        <f>H45</f>
        <v>1400000</v>
      </c>
      <c r="H45" s="39">
        <v>1400000</v>
      </c>
      <c r="I45" s="39">
        <v>0</v>
      </c>
      <c r="J45" s="39">
        <v>0</v>
      </c>
      <c r="K45" s="39">
        <v>0</v>
      </c>
      <c r="L45" s="38" t="s">
        <v>330</v>
      </c>
      <c r="M45" s="36">
        <v>30</v>
      </c>
      <c r="N45" s="37" t="s">
        <v>331</v>
      </c>
      <c r="O45" s="37" t="s">
        <v>348</v>
      </c>
      <c r="P45" s="37" t="s">
        <v>332</v>
      </c>
    </row>
    <row r="46" spans="1:16" ht="102" customHeight="1" x14ac:dyDescent="0.25">
      <c r="A46" s="12" t="s">
        <v>240</v>
      </c>
      <c r="B46" s="1" t="s">
        <v>263</v>
      </c>
      <c r="C46" s="1" t="s">
        <v>133</v>
      </c>
      <c r="D46" s="1" t="s">
        <v>175</v>
      </c>
      <c r="E46" s="1" t="s">
        <v>133</v>
      </c>
      <c r="F46" s="1" t="s">
        <v>205</v>
      </c>
      <c r="G46" s="2">
        <v>2500000</v>
      </c>
      <c r="H46" s="2">
        <v>0</v>
      </c>
      <c r="I46" s="2">
        <v>2500000</v>
      </c>
      <c r="J46" s="2">
        <v>0</v>
      </c>
      <c r="K46" s="2"/>
      <c r="L46" s="1" t="s">
        <v>59</v>
      </c>
      <c r="M46" s="12"/>
      <c r="N46" s="1" t="s">
        <v>297</v>
      </c>
      <c r="O46" s="1" t="s">
        <v>298</v>
      </c>
      <c r="P46" s="1" t="s">
        <v>92</v>
      </c>
    </row>
    <row r="47" spans="1:16" s="43" customFormat="1" ht="102" customHeight="1" x14ac:dyDescent="0.25">
      <c r="A47" s="36" t="s">
        <v>241</v>
      </c>
      <c r="B47" s="38" t="s">
        <v>316</v>
      </c>
      <c r="C47" s="38" t="s">
        <v>345</v>
      </c>
      <c r="D47" s="38" t="s">
        <v>315</v>
      </c>
      <c r="E47" s="38" t="s">
        <v>306</v>
      </c>
      <c r="F47" s="38" t="s">
        <v>329</v>
      </c>
      <c r="G47" s="39">
        <f>H47</f>
        <v>2500000</v>
      </c>
      <c r="H47" s="39">
        <v>2500000</v>
      </c>
      <c r="I47" s="39">
        <v>0</v>
      </c>
      <c r="J47" s="39">
        <v>0</v>
      </c>
      <c r="K47" s="39">
        <v>0</v>
      </c>
      <c r="L47" s="38" t="s">
        <v>330</v>
      </c>
      <c r="M47" s="36">
        <v>30</v>
      </c>
      <c r="N47" s="37" t="s">
        <v>331</v>
      </c>
      <c r="O47" s="37" t="s">
        <v>348</v>
      </c>
      <c r="P47" s="37" t="s">
        <v>332</v>
      </c>
    </row>
    <row r="48" spans="1:16" s="43" customFormat="1" ht="102.75" customHeight="1" x14ac:dyDescent="0.25">
      <c r="A48" s="36"/>
      <c r="B48" s="38" t="s">
        <v>341</v>
      </c>
      <c r="C48" s="38" t="s">
        <v>346</v>
      </c>
      <c r="D48" s="38" t="s">
        <v>342</v>
      </c>
      <c r="E48" s="38" t="s">
        <v>306</v>
      </c>
      <c r="F48" s="38" t="s">
        <v>329</v>
      </c>
      <c r="G48" s="42">
        <f>H48</f>
        <v>750000</v>
      </c>
      <c r="H48" s="39">
        <v>750000</v>
      </c>
      <c r="I48" s="39">
        <v>0</v>
      </c>
      <c r="J48" s="39">
        <v>0</v>
      </c>
      <c r="K48" s="39">
        <v>0</v>
      </c>
      <c r="L48" s="38" t="s">
        <v>335</v>
      </c>
      <c r="M48" s="36">
        <v>20</v>
      </c>
      <c r="N48" s="37" t="s">
        <v>331</v>
      </c>
      <c r="O48" s="37" t="s">
        <v>348</v>
      </c>
      <c r="P48" s="37" t="s">
        <v>332</v>
      </c>
    </row>
    <row r="49" spans="1:16" ht="102" customHeight="1" x14ac:dyDescent="0.25">
      <c r="A49" s="12" t="s">
        <v>242</v>
      </c>
      <c r="B49" s="1" t="s">
        <v>264</v>
      </c>
      <c r="C49" s="1" t="s">
        <v>51</v>
      </c>
      <c r="D49" s="1" t="s">
        <v>237</v>
      </c>
      <c r="E49" s="1" t="s">
        <v>142</v>
      </c>
      <c r="F49" s="1" t="s">
        <v>206</v>
      </c>
      <c r="G49" s="28">
        <v>3000000</v>
      </c>
      <c r="H49" s="2" t="s">
        <v>58</v>
      </c>
      <c r="I49" s="2">
        <v>3000000</v>
      </c>
      <c r="J49" s="2" t="s">
        <v>58</v>
      </c>
      <c r="K49" s="2">
        <v>0</v>
      </c>
      <c r="L49" s="1" t="s">
        <v>65</v>
      </c>
      <c r="M49" s="12"/>
      <c r="N49" s="1"/>
      <c r="O49" s="1"/>
      <c r="P49" s="1"/>
    </row>
    <row r="50" spans="1:16" ht="102.75" customHeight="1" x14ac:dyDescent="0.25">
      <c r="A50" s="12" t="s">
        <v>243</v>
      </c>
      <c r="B50" s="1" t="s">
        <v>115</v>
      </c>
      <c r="C50" s="1" t="s">
        <v>131</v>
      </c>
      <c r="D50" s="1" t="s">
        <v>178</v>
      </c>
      <c r="E50" s="1" t="s">
        <v>151</v>
      </c>
      <c r="F50" s="1" t="s">
        <v>54</v>
      </c>
      <c r="G50" s="2">
        <v>0</v>
      </c>
      <c r="H50" s="2">
        <v>0</v>
      </c>
      <c r="I50" s="2">
        <v>0</v>
      </c>
      <c r="J50" s="2">
        <v>0</v>
      </c>
      <c r="K50" s="2">
        <v>6600000</v>
      </c>
      <c r="L50" s="1" t="s">
        <v>61</v>
      </c>
      <c r="M50" s="12"/>
      <c r="N50" s="1" t="s">
        <v>117</v>
      </c>
      <c r="O50" s="1"/>
      <c r="P50" s="1" t="s">
        <v>121</v>
      </c>
    </row>
    <row r="51" spans="1:16" ht="102.75" customHeight="1" x14ac:dyDescent="0.25">
      <c r="A51" s="12" t="s">
        <v>322</v>
      </c>
      <c r="B51" s="27" t="s">
        <v>103</v>
      </c>
      <c r="C51" s="1" t="s">
        <v>50</v>
      </c>
      <c r="D51" s="1" t="s">
        <v>146</v>
      </c>
      <c r="E51" s="1" t="s">
        <v>50</v>
      </c>
      <c r="F51" s="1" t="s">
        <v>102</v>
      </c>
      <c r="G51" s="2">
        <v>0</v>
      </c>
      <c r="H51" s="2">
        <v>0</v>
      </c>
      <c r="I51" s="2">
        <v>0</v>
      </c>
      <c r="J51" s="2">
        <v>0</v>
      </c>
      <c r="K51" s="2"/>
      <c r="L51" s="1" t="s">
        <v>62</v>
      </c>
      <c r="M51" s="12">
        <v>150</v>
      </c>
      <c r="N51" s="1" t="s">
        <v>104</v>
      </c>
      <c r="O51" s="1"/>
      <c r="P51" s="1" t="s">
        <v>105</v>
      </c>
    </row>
    <row r="52" spans="1:16" ht="194.25" customHeight="1" x14ac:dyDescent="0.25">
      <c r="A52" s="12" t="s">
        <v>323</v>
      </c>
      <c r="B52" s="1" t="s">
        <v>46</v>
      </c>
      <c r="C52" s="1" t="s">
        <v>51</v>
      </c>
      <c r="D52" s="1" t="s">
        <v>176</v>
      </c>
      <c r="E52" s="1" t="s">
        <v>140</v>
      </c>
      <c r="F52" s="1" t="s">
        <v>206</v>
      </c>
      <c r="G52" s="28">
        <v>5000000</v>
      </c>
      <c r="H52" s="2" t="s">
        <v>57</v>
      </c>
      <c r="I52" s="2">
        <v>3000000</v>
      </c>
      <c r="J52" s="2">
        <v>2000000</v>
      </c>
      <c r="K52" s="2">
        <v>0</v>
      </c>
      <c r="L52" s="1" t="s">
        <v>64</v>
      </c>
      <c r="M52" s="12" t="s">
        <v>302</v>
      </c>
      <c r="N52" s="1"/>
      <c r="O52" s="1"/>
      <c r="P52" s="1"/>
    </row>
    <row r="53" spans="1:16" s="43" customFormat="1" ht="102.75" customHeight="1" x14ac:dyDescent="0.25">
      <c r="A53" s="36"/>
      <c r="B53" s="38" t="s">
        <v>343</v>
      </c>
      <c r="C53" s="38" t="s">
        <v>347</v>
      </c>
      <c r="D53" s="38" t="s">
        <v>344</v>
      </c>
      <c r="E53" s="38" t="s">
        <v>306</v>
      </c>
      <c r="F53" s="38" t="s">
        <v>329</v>
      </c>
      <c r="G53" s="42">
        <f>H53</f>
        <v>1500000</v>
      </c>
      <c r="H53" s="39">
        <v>1500000</v>
      </c>
      <c r="I53" s="39">
        <v>0</v>
      </c>
      <c r="J53" s="39">
        <v>0</v>
      </c>
      <c r="K53" s="39">
        <v>0</v>
      </c>
      <c r="L53" s="38" t="s">
        <v>335</v>
      </c>
      <c r="M53" s="36">
        <v>20</v>
      </c>
      <c r="N53" s="37" t="s">
        <v>331</v>
      </c>
      <c r="O53" s="37" t="s">
        <v>348</v>
      </c>
      <c r="P53" s="37" t="s">
        <v>332</v>
      </c>
    </row>
    <row r="54" spans="1:16" s="43" customFormat="1" ht="138" customHeight="1" x14ac:dyDescent="0.25">
      <c r="A54" s="36" t="s">
        <v>324</v>
      </c>
      <c r="B54" s="38" t="s">
        <v>317</v>
      </c>
      <c r="C54" s="38" t="s">
        <v>350</v>
      </c>
      <c r="D54" s="38" t="s">
        <v>318</v>
      </c>
      <c r="E54" s="38" t="s">
        <v>306</v>
      </c>
      <c r="F54" s="38" t="s">
        <v>329</v>
      </c>
      <c r="G54" s="40">
        <f>H54</f>
        <v>1400000</v>
      </c>
      <c r="H54" s="39">
        <v>1400000</v>
      </c>
      <c r="I54" s="39">
        <v>0</v>
      </c>
      <c r="J54" s="39">
        <v>0</v>
      </c>
      <c r="K54" s="39">
        <v>0</v>
      </c>
      <c r="L54" s="38" t="s">
        <v>330</v>
      </c>
      <c r="M54" s="36">
        <v>30</v>
      </c>
      <c r="N54" s="37" t="s">
        <v>331</v>
      </c>
      <c r="O54" s="37" t="s">
        <v>348</v>
      </c>
      <c r="P54" s="37" t="s">
        <v>332</v>
      </c>
    </row>
    <row r="55" spans="1:16" ht="178.5" x14ac:dyDescent="0.25">
      <c r="A55" s="12" t="s">
        <v>325</v>
      </c>
      <c r="B55" s="1" t="s">
        <v>43</v>
      </c>
      <c r="C55" s="1" t="s">
        <v>133</v>
      </c>
      <c r="D55" s="1" t="s">
        <v>174</v>
      </c>
      <c r="E55" s="1" t="s">
        <v>133</v>
      </c>
      <c r="F55" s="1" t="s">
        <v>56</v>
      </c>
      <c r="G55" s="2">
        <v>3800000</v>
      </c>
      <c r="H55" s="2">
        <v>0</v>
      </c>
      <c r="I55" s="2">
        <v>3800000</v>
      </c>
      <c r="J55" s="2">
        <v>0</v>
      </c>
      <c r="K55" s="2"/>
      <c r="L55" s="1" t="s">
        <v>59</v>
      </c>
      <c r="M55" s="12"/>
      <c r="N55" s="1" t="s">
        <v>299</v>
      </c>
      <c r="O55" s="1" t="s">
        <v>300</v>
      </c>
      <c r="P55" s="1" t="s">
        <v>93</v>
      </c>
    </row>
    <row r="56" spans="1:16" ht="256.5" customHeight="1" x14ac:dyDescent="0.25">
      <c r="A56" s="12" t="s">
        <v>326</v>
      </c>
      <c r="B56" s="27" t="s">
        <v>106</v>
      </c>
      <c r="C56" s="1" t="s">
        <v>50</v>
      </c>
      <c r="D56" s="1" t="s">
        <v>195</v>
      </c>
      <c r="E56" s="1" t="s">
        <v>50</v>
      </c>
      <c r="F56" s="29" t="s">
        <v>229</v>
      </c>
      <c r="G56" s="2">
        <v>551000</v>
      </c>
      <c r="H56" s="2">
        <v>0</v>
      </c>
      <c r="I56" s="2">
        <v>551000</v>
      </c>
      <c r="J56" s="2">
        <v>0</v>
      </c>
      <c r="K56" s="2"/>
      <c r="L56" s="1" t="s">
        <v>60</v>
      </c>
      <c r="M56" s="12">
        <v>300</v>
      </c>
      <c r="N56" s="1" t="s">
        <v>107</v>
      </c>
      <c r="O56" s="1"/>
      <c r="P56" s="1" t="s">
        <v>108</v>
      </c>
    </row>
    <row r="57" spans="1:16" ht="328.5" customHeight="1" x14ac:dyDescent="0.25">
      <c r="A57" s="12" t="s">
        <v>327</v>
      </c>
      <c r="B57" s="1" t="s">
        <v>218</v>
      </c>
      <c r="C57" s="1" t="s">
        <v>219</v>
      </c>
      <c r="D57" s="1" t="s">
        <v>220</v>
      </c>
      <c r="E57" s="1" t="s">
        <v>221</v>
      </c>
      <c r="F57" s="1" t="s">
        <v>251</v>
      </c>
      <c r="G57" s="2">
        <v>0</v>
      </c>
      <c r="H57" s="2">
        <v>0</v>
      </c>
      <c r="I57" s="2">
        <v>0</v>
      </c>
      <c r="J57" s="32">
        <v>0</v>
      </c>
      <c r="K57" s="35">
        <v>400000</v>
      </c>
      <c r="L57" s="1" t="s">
        <v>222</v>
      </c>
      <c r="M57" s="1"/>
      <c r="N57" s="1">
        <v>12</v>
      </c>
      <c r="O57" s="1" t="s">
        <v>244</v>
      </c>
      <c r="P57" s="1" t="s">
        <v>223</v>
      </c>
    </row>
    <row r="58" spans="1:16" s="43" customFormat="1" ht="132.75" customHeight="1" x14ac:dyDescent="0.25">
      <c r="A58" s="36" t="s">
        <v>328</v>
      </c>
      <c r="B58" s="38" t="s">
        <v>319</v>
      </c>
      <c r="C58" s="38" t="s">
        <v>350</v>
      </c>
      <c r="D58" s="38" t="s">
        <v>320</v>
      </c>
      <c r="E58" s="38" t="s">
        <v>306</v>
      </c>
      <c r="F58" s="38" t="s">
        <v>329</v>
      </c>
      <c r="G58" s="39">
        <f>H58</f>
        <v>1400000</v>
      </c>
      <c r="H58" s="39">
        <v>1400000</v>
      </c>
      <c r="I58" s="39">
        <v>0</v>
      </c>
      <c r="J58" s="41">
        <v>0</v>
      </c>
      <c r="K58" s="39">
        <v>0</v>
      </c>
      <c r="L58" s="38" t="s">
        <v>330</v>
      </c>
      <c r="M58" s="36">
        <v>30</v>
      </c>
      <c r="N58" s="37" t="s">
        <v>331</v>
      </c>
      <c r="O58" s="37" t="s">
        <v>348</v>
      </c>
      <c r="P58" s="37" t="s">
        <v>332</v>
      </c>
    </row>
    <row r="59" spans="1:16" s="7" customFormat="1" x14ac:dyDescent="0.25">
      <c r="A59" s="16"/>
      <c r="B59" s="3" t="s">
        <v>48</v>
      </c>
      <c r="C59" s="3"/>
      <c r="D59" s="17"/>
      <c r="E59" s="3"/>
      <c r="F59" s="3"/>
      <c r="G59" s="4">
        <f>SUM(G8:G58)</f>
        <v>109850800</v>
      </c>
      <c r="H59" s="4">
        <f>SUM(H8:H58)</f>
        <v>19600000</v>
      </c>
      <c r="I59" s="4">
        <f>SUM(I8:I58)</f>
        <v>67011207</v>
      </c>
      <c r="J59" s="4">
        <f>SUM(J8:J57)</f>
        <v>23500000</v>
      </c>
      <c r="K59" s="4">
        <f>SUM(K8:K58)</f>
        <v>17150000</v>
      </c>
      <c r="L59" s="3"/>
      <c r="M59" s="16"/>
      <c r="N59" s="3"/>
      <c r="O59" s="3"/>
      <c r="P59" s="3"/>
    </row>
    <row r="60" spans="1:16" x14ac:dyDescent="0.25">
      <c r="A60" s="11" t="s">
        <v>8</v>
      </c>
      <c r="B60" s="11"/>
      <c r="C60" s="11"/>
      <c r="D60" s="11"/>
      <c r="E60" s="11"/>
      <c r="F60" s="11"/>
      <c r="G60" s="11"/>
      <c r="H60" s="11"/>
    </row>
    <row r="61" spans="1:16" x14ac:dyDescent="0.25">
      <c r="A61" s="11" t="s">
        <v>274</v>
      </c>
      <c r="B61" s="11"/>
      <c r="C61" s="11"/>
      <c r="D61" s="11"/>
      <c r="E61" s="11"/>
      <c r="F61" s="11"/>
      <c r="G61" s="11"/>
      <c r="H61" s="11"/>
    </row>
    <row r="62" spans="1:16" x14ac:dyDescent="0.25">
      <c r="A62" s="11" t="s">
        <v>154</v>
      </c>
      <c r="B62" s="11"/>
      <c r="C62" s="11"/>
      <c r="D62" s="11"/>
      <c r="E62" s="11"/>
      <c r="F62" s="11"/>
      <c r="G62" s="11"/>
      <c r="H62" s="11"/>
    </row>
    <row r="63" spans="1:16" x14ac:dyDescent="0.25">
      <c r="A63" s="11" t="s">
        <v>9</v>
      </c>
      <c r="B63" s="11"/>
      <c r="C63" s="11"/>
      <c r="D63" s="11"/>
      <c r="E63" s="11"/>
      <c r="F63" s="11"/>
      <c r="G63" s="11"/>
      <c r="H63" s="11"/>
    </row>
    <row r="64" spans="1:16" x14ac:dyDescent="0.25">
      <c r="A64" s="11" t="s">
        <v>25</v>
      </c>
      <c r="B64" s="11"/>
      <c r="C64" s="11"/>
      <c r="D64" s="11"/>
      <c r="E64" s="11"/>
      <c r="F64" s="11"/>
      <c r="G64" s="11"/>
      <c r="H64" s="11"/>
    </row>
    <row r="66" spans="7:7" hidden="1" x14ac:dyDescent="0.25"/>
    <row r="67" spans="7:7" hidden="1" x14ac:dyDescent="0.25"/>
    <row r="68" spans="7:7" hidden="1" x14ac:dyDescent="0.25">
      <c r="G68" s="15">
        <f>SUM(G8,G11,G12,G17,G19,G23,G24,G28,G29,G31,G34,G37,G40,G50,G51,G56)</f>
        <v>32034400</v>
      </c>
    </row>
    <row r="69" spans="7:7" hidden="1" x14ac:dyDescent="0.25">
      <c r="G69" s="15">
        <f>SUM(G9,G21,G25,G27,G39,G33,G36,G38,G46,G55)</f>
        <v>21536400</v>
      </c>
    </row>
    <row r="70" spans="7:7" hidden="1" x14ac:dyDescent="0.25">
      <c r="G70" s="15">
        <f>SUM(G14,G22,G32,G49,G52)</f>
        <v>18680000</v>
      </c>
    </row>
    <row r="71" spans="7:7" hidden="1" x14ac:dyDescent="0.25">
      <c r="G71" s="15">
        <f>SUM(G15,G41,G35)</f>
        <v>18000000</v>
      </c>
    </row>
    <row r="72" spans="7:7" hidden="1" x14ac:dyDescent="0.25">
      <c r="G72" s="15">
        <f>SUM(G16,G18)</f>
        <v>0</v>
      </c>
    </row>
    <row r="73" spans="7:7" hidden="1" x14ac:dyDescent="0.25"/>
    <row r="74" spans="7:7" hidden="1" x14ac:dyDescent="0.25"/>
    <row r="75" spans="7:7" hidden="1" x14ac:dyDescent="0.25"/>
  </sheetData>
  <autoFilter ref="A7:P64" xr:uid="{00000000-0001-0000-0000-000000000000}"/>
  <mergeCells count="16">
    <mergeCell ref="O1:P1"/>
    <mergeCell ref="C4:C6"/>
    <mergeCell ref="A4:A6"/>
    <mergeCell ref="B4:B6"/>
    <mergeCell ref="D4:D6"/>
    <mergeCell ref="L4:L6"/>
    <mergeCell ref="G4:J4"/>
    <mergeCell ref="K4:K6"/>
    <mergeCell ref="P4:P6"/>
    <mergeCell ref="M4:M6"/>
    <mergeCell ref="E4:E6"/>
    <mergeCell ref="F4:F6"/>
    <mergeCell ref="N4:N6"/>
    <mergeCell ref="O4:O6"/>
    <mergeCell ref="G5:G6"/>
    <mergeCell ref="H5:J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0"/>
  <sheetViews>
    <sheetView workbookViewId="0">
      <selection activeCell="T21" sqref="T21"/>
    </sheetView>
  </sheetViews>
  <sheetFormatPr defaultRowHeight="15" x14ac:dyDescent="0.25"/>
  <sheetData>
    <row r="1" spans="1:1" ht="23.25" x14ac:dyDescent="0.35">
      <c r="A1" s="8" t="s">
        <v>10</v>
      </c>
    </row>
    <row r="3" spans="1:1" x14ac:dyDescent="0.25">
      <c r="A3" s="7" t="s">
        <v>26</v>
      </c>
    </row>
    <row r="4" spans="1:1" x14ac:dyDescent="0.25">
      <c r="A4" t="s">
        <v>11</v>
      </c>
    </row>
    <row r="5" spans="1:1" x14ac:dyDescent="0.25">
      <c r="A5" s="7" t="s">
        <v>13</v>
      </c>
    </row>
    <row r="6" spans="1:1" x14ac:dyDescent="0.25">
      <c r="A6" s="6" t="s">
        <v>34</v>
      </c>
    </row>
    <row r="7" spans="1:1" x14ac:dyDescent="0.25">
      <c r="A7" s="6" t="s">
        <v>36</v>
      </c>
    </row>
    <row r="8" spans="1:1" x14ac:dyDescent="0.25">
      <c r="A8" s="6" t="s">
        <v>17</v>
      </c>
    </row>
    <row r="9" spans="1:1" x14ac:dyDescent="0.25">
      <c r="A9" t="s">
        <v>18</v>
      </c>
    </row>
    <row r="10" spans="1:1" x14ac:dyDescent="0.25">
      <c r="A10" s="6" t="s">
        <v>33</v>
      </c>
    </row>
    <row r="11" spans="1:1" x14ac:dyDescent="0.25">
      <c r="A11" t="s">
        <v>18</v>
      </c>
    </row>
    <row r="12" spans="1:1" x14ac:dyDescent="0.25">
      <c r="A12" s="6" t="s">
        <v>38</v>
      </c>
    </row>
    <row r="13" spans="1:1" x14ac:dyDescent="0.25">
      <c r="A13" s="6" t="s">
        <v>37</v>
      </c>
    </row>
    <row r="14" spans="1:1" x14ac:dyDescent="0.25">
      <c r="A14" s="7" t="s">
        <v>14</v>
      </c>
    </row>
    <row r="15" spans="1:1" x14ac:dyDescent="0.25">
      <c r="A15" s="6" t="s">
        <v>15</v>
      </c>
    </row>
    <row r="16" spans="1:1" x14ac:dyDescent="0.25">
      <c r="A16" s="6" t="s">
        <v>20</v>
      </c>
    </row>
    <row r="17" spans="1:2" x14ac:dyDescent="0.25">
      <c r="A17" s="6" t="s">
        <v>21</v>
      </c>
    </row>
    <row r="18" spans="1:2" x14ac:dyDescent="0.25">
      <c r="A18" s="6" t="s">
        <v>16</v>
      </c>
    </row>
    <row r="19" spans="1:2" x14ac:dyDescent="0.25">
      <c r="A19" s="6" t="s">
        <v>23</v>
      </c>
    </row>
    <row r="20" spans="1:2" x14ac:dyDescent="0.25">
      <c r="A20" s="6" t="s">
        <v>22</v>
      </c>
    </row>
    <row r="21" spans="1:2" x14ac:dyDescent="0.25">
      <c r="A21" s="6" t="s">
        <v>24</v>
      </c>
    </row>
    <row r="22" spans="1:2" x14ac:dyDescent="0.25">
      <c r="A22" s="6" t="s">
        <v>19</v>
      </c>
      <c r="B22" t="s">
        <v>12</v>
      </c>
    </row>
    <row r="24" spans="1:2" x14ac:dyDescent="0.25">
      <c r="A24" s="7" t="s">
        <v>27</v>
      </c>
    </row>
    <row r="25" spans="1:2" x14ac:dyDescent="0.25">
      <c r="A25" t="s">
        <v>29</v>
      </c>
    </row>
    <row r="26" spans="1:2" x14ac:dyDescent="0.25">
      <c r="A26" t="s">
        <v>28</v>
      </c>
    </row>
    <row r="27" spans="1:2" x14ac:dyDescent="0.25">
      <c r="A27" t="s">
        <v>31</v>
      </c>
    </row>
    <row r="28" spans="1:2" x14ac:dyDescent="0.25">
      <c r="A28" t="s">
        <v>30</v>
      </c>
    </row>
    <row r="30" spans="1:2" x14ac:dyDescent="0.25">
      <c r="A30" t="s">
        <v>32</v>
      </c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основная</vt:lpstr>
      <vt:lpstr>Приложение - Рекомендации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Павел Валерьевич</dc:creator>
  <cp:lastModifiedBy>Наталья</cp:lastModifiedBy>
  <cp:lastPrinted>2023-03-16T13:51:29Z</cp:lastPrinted>
  <dcterms:created xsi:type="dcterms:W3CDTF">2022-06-20T13:30:44Z</dcterms:created>
  <dcterms:modified xsi:type="dcterms:W3CDTF">2023-04-12T04:57:25Z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2023-03-16T09:10:21Z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8e4a8ece-7532-4c46-9c4d-9c5e6a0821cd</vt:lpwstr>
  </property>
  <property fmtid="{D5CDD505-2E9C-101B-9397-08002B2CF9AE}" pid="7" name="MSIP_Label_defa4170-0d19-0005-0004-bc88714345d2_ActionId">
    <vt:lpwstr>df2b04e7-7633-4b8d-96f7-be6f9955d9b9</vt:lpwstr>
  </property>
  <property fmtid="{D5CDD505-2E9C-101B-9397-08002B2CF9AE}" pid="8" name="MSIP_Label_defa4170-0d19-0005-0004-bc88714345d2_ContentBits">
    <vt:lpwstr>0</vt:lpwstr>
  </property>
</Properties>
</file>